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xls\"/>
    </mc:Choice>
  </mc:AlternateContent>
  <bookViews>
    <workbookView xWindow="830" yWindow="950" windowWidth="10490"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E13" i="33"/>
  <c r="D13" i="33"/>
  <c r="O13" i="33"/>
  <c r="P11" i="33"/>
  <c r="F11" i="33"/>
  <c r="AA13" i="33" l="1"/>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<sst xmlns="http://schemas.openxmlformats.org/spreadsheetml/2006/main" count="3917" uniqueCount="1408">
  <si>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</si>
  <si>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</si>
  <si>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</si>
  <si>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</si>
  <si>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</si>
  <si>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</si>
  <si>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</si>
  <si>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</si>
  <si>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</si>
  <si>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</si>
  <si>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</si>
  <si>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</si>
  <si>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</si>
  <si>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</si>
  <si>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</si>
  <si>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</si>
  <si>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</si>
  <si>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</si>
  <si>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</si>
  <si>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</si>
  <si>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</si>
  <si>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</si>
  <si>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</si>
  <si>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</si>
  <si>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</si>
  <si>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</si>
  <si>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</si>
  <si>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</si>
  <si>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</si>
  <si>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</si>
  <si>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</si>
  <si>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</si>
  <si>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</si>
  <si>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</si>
  <si>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</si>
  <si>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</si>
  <si>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</si>
  <si>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</si>
  <si>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</si>
  <si>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</si>
  <si>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</si>
  <si>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</si>
  <si>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</si>
  <si>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</si>
  <si>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</si>
  <si>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</si>
  <si>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</si>
  <si>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</si>
  <si>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</si>
  <si>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</si>
  <si>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</si>
  <si>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</si>
  <si>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</si>
  <si>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</si>
  <si>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</si>
  <si>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</si>
  <si>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</si>
  <si>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</si>
  <si>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</si>
  <si>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</si>
  <si>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</si>
  <si>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</si>
  <si>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</si>
  <si>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</si>
  <si>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</si>
  <si>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</si>
  <si>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</si>
  <si>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</si>
  <si>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</si>
  <si>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</si>
  <si>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</si>
  <si>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</si>
  <si>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</si>
  <si>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</si>
  <si>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</si>
  <si>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</si>
  <si>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</si>
  <si>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</si>
  <si>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</si>
  <si>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</si>
  <si>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</si>
  <si>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</si>
  <si>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</si>
  <si>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</si>
  <si>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</si>
  <si>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</si>
  <si>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</si>
  <si>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</si>
  <si>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</si>
  <si>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</si>
  <si>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</si>
  <si>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</si>
  <si>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</si>
  <si>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</si>
  <si>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</si>
  <si>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</si>
  <si>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</si>
  <si>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</si>
  <si>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</si>
  <si>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</si>
  <si>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</si>
  <si>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</si>
  <si>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</si>
  <si>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</si>
  <si>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</si>
  <si>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</si>
  <si>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</si>
  <si>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</si>
  <si>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</si>
  <si>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</si>
  <si>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</si>
  <si>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</si>
  <si>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</si>
  <si>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</si>
  <si>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</si>
  <si>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</si>
  <si>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</si>
  <si>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</si>
  <si>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</si>
  <si>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</si>
  <si>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</si>
  <si>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</si>
  <si>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</si>
  <si>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</si>
  <si>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</si>
  <si>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</si>
  <si>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</si>
  <si>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</si>
  <si>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</si>
  <si>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</si>
  <si>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</si>
  <si>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</si>
  <si>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</si>
  <si>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</si>
  <si>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</si>
  <si>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</si>
  <si>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</si>
  <si>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</si>
  <si>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</si>
  <si>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</si>
  <si>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</si>
  <si>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</si>
  <si>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</si>
  <si>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</si>
  <si>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</si>
  <si>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</si>
  <si>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</si>
  <si>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</si>
  <si>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</si>
  <si>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</si>
  <si>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</si>
  <si>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</si>
  <si>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</si>
  <si>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</si>
  <si>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</si>
  <si>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</si>
  <si>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</si>
  <si>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</si>
  <si>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</si>
  <si>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</si>
  <si>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</si>
  <si>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</si>
  <si>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</si>
  <si>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</si>
  <si>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</si>
  <si>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</si>
  <si>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</si>
  <si>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</si>
  <si>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</si>
  <si>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</si>
  <si>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</si>
  <si>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</si>
  <si>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</si>
  <si>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</si>
  <si>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</si>
  <si>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</si>
  <si>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</si>
  <si>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</si>
  <si>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</si>
  <si>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</si>
  <si>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</si>
  <si>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</si>
  <si>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</si>
  <si>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</si>
  <si>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</si>
  <si>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</si>
  <si>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</si>
  <si>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</si>
  <si>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</si>
  <si>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</si>
  <si>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</si>
  <si>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</si>
  <si>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</si>
  <si>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</si>
  <si>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</si>
  <si>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</si>
  <si>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</si>
  <si>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</si>
  <si>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</si>
  <si>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</si>
  <si>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</si>
  <si>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</si>
  <si>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</si>
  <si>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</si>
  <si>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</si>
  <si>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</si>
  <si>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</si>
  <si>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</si>
  <si>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</si>
  <si>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</si>
  <si>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</si>
  <si>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</si>
  <si>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</si>
  <si>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</si>
  <si>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</si>
  <si>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</si>
  <si>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</si>
  <si>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</si>
  <si>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</si>
  <si>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</si>
  <si>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</si>
  <si>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</si>
  <si>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</si>
  <si>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</si>
  <si>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</si>
  <si>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</si>
  <si>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</si>
  <si>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</si>
  <si>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</si>
  <si>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</si>
  <si>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</si>
  <si>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</si>
  <si>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</si>
  <si>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</si>
  <si>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</si>
  <si>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</si>
  <si>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</si>
  <si>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</si>
  <si>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</si>
  <si>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</si>
  <si>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</si>
  <si>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</si>
  <si>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</si>
  <si>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</si>
  <si>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</si>
  <si>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</si>
  <si>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</si>
  <si>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</si>
  <si>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</si>
  <si>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</si>
  <si>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</si>
  <si>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</si>
  <si>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</si>
  <si>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</si>
  <si>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</si>
  <si>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</si>
  <si>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</si>
  <si>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</si>
  <si>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</si>
  <si>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</si>
  <si>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</si>
  <si>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</si>
  <si>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</si>
  <si>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</si>
  <si>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</si>
  <si>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</si>
  <si>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</si>
  <si>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</si>
  <si>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</si>
  <si>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</si>
  <si>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</si>
  <si>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</si>
  <si>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</si>
  <si>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</si>
  <si>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</si>
  <si>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</si>
  <si>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</si>
  <si>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</si>
  <si>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</si>
  <si>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</si>
  <si>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</si>
  <si>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</si>
  <si>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</si>
  <si>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</si>
  <si>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</si>
  <si>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</si>
  <si>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</si>
  <si>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</si>
  <si>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</si>
  <si>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</si>
  <si>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</si>
  <si>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</si>
  <si>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</si>
  <si>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</si>
  <si>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</si>
  <si>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</si>
  <si>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</si>
  <si>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</si>
  <si>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</si>
  <si>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</si>
  <si>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</si>
  <si>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</si>
  <si>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</si>
  <si>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</si>
  <si>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</si>
  <si>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</si>
  <si>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</si>
  <si>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</si>
  <si>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</si>
  <si>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</si>
  <si>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</si>
  <si>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</si>
  <si>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</si>
  <si>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</si>
  <si>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</si>
  <si>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</si>
  <si>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</si>
  <si>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</si>
  <si>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</si>
  <si>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</si>
  <si>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</si>
  <si>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</si>
  <si>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</si>
  <si>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</si>
  <si>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</si>
  <si>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</si>
  <si>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</si>
  <si>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</si>
  <si>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</si>
  <si>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</si>
  <si>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</si>
  <si>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</si>
  <si>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</si>
  <si>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</si>
  <si>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</si>
  <si>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</si>
  <si>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</si>
  <si>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</si>
  <si>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</si>
  <si>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</si>
  <si>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</si>
  <si>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</si>
  <si>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</si>
  <si>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</si>
  <si>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</si>
  <si>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</si>
  <si>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</si>
  <si>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</si>
  <si>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</si>
  <si>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</si>
  <si>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</si>
  <si>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</si>
  <si>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</si>
  <si>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</si>
  <si>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</si>
  <si>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</si>
  <si>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</si>
  <si>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</si>
  <si>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</si>
  <si>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</si>
  <si>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</si>
  <si>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</si>
  <si>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</si>
  <si>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</si>
  <si>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</si>
  <si>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</si>
  <si>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</si>
  <si>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</si>
  <si>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</si>
  <si>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</si>
  <si>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</si>
  <si>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</si>
  <si>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</si>
  <si>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</si>
  <si>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</si>
  <si>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</si>
  <si>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</si>
  <si>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</si>
  <si>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</si>
  <si>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</si>
  <si>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</si>
  <si>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</si>
  <si>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</si>
  <si>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</si>
  <si>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</si>
  <si>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</si>
  <si>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</si>
  <si>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</si>
  <si>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</si>
  <si>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</si>
  <si>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</si>
  <si>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</si>
  <si>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</si>
  <si>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</si>
  <si>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</si>
  <si>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</si>
  <si>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</si>
  <si>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</si>
  <si>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</si>
  <si>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</si>
  <si>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</si>
  <si>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</si>
  <si>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</si>
  <si>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</si>
  <si>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</si>
  <si>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</si>
  <si>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</si>
  <si>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</si>
  <si>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</si>
  <si>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</si>
  <si>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</si>
  <si>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</si>
  <si>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</si>
  <si>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</si>
  <si>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</si>
  <si>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</si>
  <si>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</si>
  <si>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</si>
  <si>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</si>
  <si>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</si>
  <si>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</si>
  <si>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</si>
  <si>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</si>
  <si>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</si>
  <si>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</si>
  <si>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</si>
  <si>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</si>
  <si>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</si>
  <si>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</si>
  <si>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</si>
  <si>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</si>
  <si>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</si>
  <si>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</si>
  <si>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</si>
  <si>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</si>
  <si>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</si>
  <si>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</si>
  <si>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</si>
  <si>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</si>
  <si>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</si>
  <si>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</si>
  <si>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</si>
  <si>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</si>
  <si>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</si>
  <si>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</si>
  <si>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</si>
  <si>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</si>
  <si>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</si>
  <si>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</si>
  <si>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</si>
  <si>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</si>
  <si>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</si>
  <si>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</si>
  <si>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</si>
  <si>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</si>
  <si>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</si>
  <si>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</si>
  <si>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</si>
  <si>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</si>
  <si>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</si>
  <si>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</si>
  <si>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</si>
  <si>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</si>
  <si>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</si>
  <si>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</si>
  <si>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</si>
  <si>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</si>
  <si>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</si>
  <si>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</si>
  <si>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</si>
  <si>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</si>
  <si>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</si>
  <si>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</si>
  <si>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</si>
  <si>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</si>
  <si>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</si>
  <si>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</si>
  <si>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</si>
  <si>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</si>
  <si>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</si>
  <si>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</si>
  <si>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</si>
  <si>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</si>
  <si>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</si>
  <si>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</si>
  <si>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</si>
  <si>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</si>
  <si>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</si>
  <si>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</si>
  <si>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</si>
  <si>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</si>
  <si>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</si>
  <si>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</si>
  <si>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</si>
  <si>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</si>
  <si>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</si>
  <si>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</si>
  <si>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</si>
  <si>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</si>
  <si>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</si>
  <si>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</si>
  <si>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</si>
  <si>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</si>
  <si>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</si>
  <si>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</si>
  <si>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</si>
  <si>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</si>
  <si>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</si>
  <si>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</si>
  <si>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</si>
  <si>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</si>
  <si>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</si>
  <si>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</si>
  <si>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</si>
  <si>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</si>
  <si>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</si>
  <si>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</si>
  <si>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</si>
  <si>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</si>
  <si>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</si>
  <si>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</si>
  <si>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</si>
  <si>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</si>
  <si>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</si>
  <si>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</si>
  <si>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</si>
  <si>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</si>
  <si>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</si>
  <si>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</si>
  <si>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</si>
  <si>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</si>
  <si>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</si>
  <si>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</si>
  <si>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</si>
  <si>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</si>
  <si>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</si>
  <si>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</si>
  <si>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</si>
  <si>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</si>
  <si>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</si>
  <si>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</si>
  <si>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</si>
  <si>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</si>
  <si>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</si>
  <si>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</si>
  <si>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</si>
  <si>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</si>
  <si>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</si>
  <si>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</si>
  <si>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</si>
  <si>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</si>
  <si>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</si>
  <si>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</si>
  <si>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</si>
  <si>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</si>
  <si>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</si>
  <si>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</si>
  <si>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</si>
  <si>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</si>
  <si>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</si>
  <si>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</si>
  <si>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</si>
  <si>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</si>
  <si>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</si>
  <si>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</si>
  <si>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</si>
  <si>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</si>
  <si>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</si>
  <si>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</si>
  <si>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</si>
  <si>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</si>
  <si>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</si>
  <si>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</si>
  <si>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</si>
  <si>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</si>
  <si>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</si>
  <si>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</si>
  <si>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</si>
  <si>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</si>
  <si>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</si>
  <si>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</si>
  <si>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</si>
  <si>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</si>
  <si>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</si>
  <si>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</si>
  <si>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</si>
  <si>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</si>
  <si>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</si>
  <si>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</si>
  <si>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</si>
  <si>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</si>
  <si>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</si>
  <si>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</si>
  <si>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</si>
  <si>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</si>
  <si>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</si>
  <si>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</si>
  <si>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</si>
  <si>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</si>
  <si>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</si>
  <si>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</si>
  <si>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</si>
  <si>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</si>
  <si>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</si>
  <si>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</si>
  <si>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</si>
  <si>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</si>
  <si>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</si>
  <si>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</si>
  <si>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</si>
  <si>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</si>
  <si>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</si>
  <si>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</si>
  <si>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</si>
  <si>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</si>
  <si>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</si>
  <si>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</si>
  <si>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</si>
  <si>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</si>
  <si>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</si>
  <si>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</si>
  <si>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</si>
  <si>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</si>
  <si>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</si>
  <si>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</si>
  <si>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</si>
  <si>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</si>
  <si>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</si>
  <si>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</si>
  <si>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</si>
  <si>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</si>
  <si>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</si>
  <si>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</si>
  <si>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</si>
  <si>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</si>
  <si>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</si>
  <si>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</si>
  <si>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</si>
  <si>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</si>
  <si>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</si>
  <si>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</si>
  <si>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</si>
  <si>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</si>
  <si>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</si>
  <si>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</si>
  <si>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</si>
  <si>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</si>
  <si>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</si>
  <si>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</si>
  <si>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</si>
  <si>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</si>
  <si>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</si>
  <si>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</si>
  <si>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</si>
  <si>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</si>
  <si>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</si>
  <si>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</si>
  <si>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</si>
  <si>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</si>
  <si>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</si>
  <si>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</si>
  <si>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</si>
  <si>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</si>
  <si>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</si>
  <si>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</si>
  <si>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</si>
  <si>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</si>
  <si>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</si>
  <si>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</si>
  <si>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</si>
  <si>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</si>
  <si>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</si>
  <si>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</si>
  <si>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</si>
  <si>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</si>
  <si>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</si>
  <si>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</si>
  <si>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</si>
  <si>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</si>
  <si>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</si>
  <si>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</si>
  <si>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</si>
  <si>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</si>
  <si>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</si>
  <si>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</si>
  <si>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</si>
  <si>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</si>
  <si>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</si>
  <si>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</si>
  <si>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</si>
  <si>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</si>
  <si>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</si>
  <si>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</si>
  <si>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</si>
  <si>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</si>
  <si>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</si>
  <si>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</si>
  <si>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</si>
  <si>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</si>
  <si>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</si>
  <si>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</si>
  <si>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</si>
  <si>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</si>
  <si>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</si>
  <si>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</si>
  <si>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</si>
  <si>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</si>
  <si>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</si>
  <si>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</si>
  <si>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</si>
  <si>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</si>
  <si>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</si>
  <si>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</si>
  <si>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</si>
  <si>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</si>
  <si>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</si>
  <si>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</si>
  <si>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</si>
  <si>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</si>
  <si>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</si>
  <si>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</si>
  <si>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</si>
  <si>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</si>
  <si>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</si>
  <si>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</si>
  <si>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</si>
  <si>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</si>
  <si>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</si>
  <si>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</si>
  <si>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</si>
  <si>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</si>
  <si>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</si>
  <si>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</si>
  <si>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</si>
  <si>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</si>
  <si>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</si>
  <si>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</si>
  <si>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</si>
  <si>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</si>
  <si>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</si>
  <si>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</si>
  <si>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</si>
  <si>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</si>
  <si>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</si>
  <si>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</si>
  <si>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</si>
  <si>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</si>
  <si>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</si>
  <si>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</si>
  <si>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</si>
  <si>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</si>
  <si>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</si>
  <si>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</si>
  <si>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</si>
  <si>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</si>
  <si>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</si>
  <si>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</si>
  <si>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</si>
  <si>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</si>
  <si>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</si>
  <si>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</si>
  <si>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</si>
  <si>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</si>
  <si>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</si>
  <si>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</si>
  <si>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</si>
  <si>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</si>
  <si>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</si>
  <si>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</si>
  <si>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</si>
  <si>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</si>
  <si>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</si>
  <si>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</si>
  <si>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</si>
  <si>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</si>
  <si>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</si>
  <si>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</si>
  <si>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</si>
  <si>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</si>
  <si>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</si>
  <si>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</si>
  <si>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</si>
  <si>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</si>
  <si>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</si>
  <si>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</si>
  <si>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</si>
  <si>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</si>
  <si>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</si>
  <si>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</si>
  <si>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</si>
  <si>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</si>
  <si>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</si>
  <si>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</si>
  <si>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</si>
  <si>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</si>
  <si>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</si>
  <si>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</si>
  <si>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</si>
  <si>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</si>
  <si>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</si>
  <si>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</si>
  <si>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</si>
  <si>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</si>
  <si>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</si>
  <si>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</si>
  <si>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</si>
  <si>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</si>
  <si>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</si>
  <si>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</si>
  <si>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</si>
  <si>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</si>
  <si>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</si>
  <si>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</si>
  <si>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</si>
  <si>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</si>
  <si>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</si>
  <si>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</si>
  <si>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</si>
  <si>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</si>
  <si>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</si>
  <si>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</si>
  <si>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</si>
  <si>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</si>
  <si>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</si>
  <si>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</si>
  <si>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</si>
  <si>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</si>
  <si>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</si>
  <si>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</si>
  <si>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</si>
  <si>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</si>
  <si>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</si>
  <si>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</si>
  <si>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</si>
  <si>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</si>
  <si>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</si>
  <si>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</si>
  <si>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</si>
  <si>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</si>
  <si>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</si>
  <si>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</si>
  <si>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</si>
  <si>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</si>
  <si>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</si>
  <si>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</si>
  <si>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</si>
  <si>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</si>
  <si>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</si>
  <si>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</si>
  <si>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</si>
  <si>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</si>
  <si>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</si>
  <si>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</si>
  <si>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</si>
  <si>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</si>
  <si>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</si>
  <si>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</si>
  <si>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</si>
  <si>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</si>
  <si>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</si>
  <si>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</si>
  <si>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</si>
  <si>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</si>
  <si>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</si>
  <si>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</si>
  <si>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</si>
  <si>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</si>
  <si>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</si>
  <si>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</si>
  <si>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</si>
  <si>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</si>
  <si>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</si>
  <si>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</si>
  <si>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</si>
  <si>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</si>
  <si>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</si>
  <si>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</si>
  <si>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</si>
  <si>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</si>
  <si>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</si>
  <si>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</si>
  <si>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</si>
  <si>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</si>
  <si>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</si>
  <si>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</si>
  <si>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</si>
  <si>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</si>
  <si>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</si>
  <si>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</si>
  <si>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</si>
  <si>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</si>
  <si>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</si>
  <si>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</si>
  <si>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</si>
  <si>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</si>
  <si>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</si>
  <si>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</si>
  <si>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</si>
  <si>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</si>
  <si>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</si>
  <si>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</si>
  <si>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</si>
  <si>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</si>
  <si>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</si>
  <si>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</si>
  <si>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</si>
  <si>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</si>
  <si>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</si>
  <si>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</si>
  <si>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</si>
  <si>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</si>
  <si>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</si>
  <si>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</si>
  <si>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</si>
  <si>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</si>
  <si>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</si>
  <si>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</si>
  <si>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</si>
  <si>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</si>
  <si>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</si>
  <si>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</si>
  <si>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</si>
  <si>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</si>
  <si>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</si>
  <si>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</si>
  <si>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</si>
  <si>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</si>
  <si>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</si>
  <si>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</si>
  <si>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</si>
  <si>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</si>
  <si>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</si>
  <si>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</si>
  <si>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</si>
  <si>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</si>
  <si>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</si>
  <si>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</si>
  <si>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</si>
  <si>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</si>
  <si>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</si>
  <si>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</si>
  <si>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</si>
  <si>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</si>
  <si>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</si>
  <si>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</si>
  <si>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</si>
  <si>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</si>
  <si>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</si>
  <si>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</si>
  <si>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</si>
  <si>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</si>
  <si>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</si>
  <si>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</si>
  <si>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</si>
  <si>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</si>
  <si>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</si>
  <si>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</si>
  <si>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</si>
  <si>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</si>
  <si>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</si>
  <si>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</si>
  <si>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</si>
  <si>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</si>
  <si>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</si>
  <si>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</si>
  <si>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</si>
  <si>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</si>
  <si>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</si>
  <si>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</si>
  <si>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</si>
  <si>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</si>
  <si>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</si>
  <si>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</si>
  <si>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</si>
  <si>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</si>
  <si>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</si>
  <si>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</si>
  <si>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</si>
  <si>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</si>
  <si>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</si>
  <si>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</si>
  <si>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</si>
  <si>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</si>
  <si>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</si>
  <si>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</si>
  <si>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</si>
  <si>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</si>
  <si>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</si>
  <si>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</si>
  <si>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</si>
  <si>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</si>
  <si>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</si>
  <si>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</si>
  <si>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</si>
  <si>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</si>
  <si>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</si>
  <si>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</si>
  <si>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</si>
  <si>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</si>
  <si>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</si>
  <si>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</si>
  <si>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</si>
  <si>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</si>
  <si>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</si>
  <si>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</si>
  <si>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</si>
  <si>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</si>
  <si>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</si>
  <si>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</si>
  <si>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</si>
  <si>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</si>
  <si>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</si>
  <si>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</si>
  <si>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</si>
  <si>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</si>
  <si>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</si>
  <si>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</si>
  <si>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</si>
  <si>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</si>
  <si>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</si>
  <si>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</si>
  <si>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</si>
  <si>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</si>
  <si>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</si>
  <si>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</si>
  <si>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</si>
  <si>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</si>
  <si>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</si>
  <si>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</si>
  <si>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</si>
  <si>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</si>
  <si>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</si>
  <si>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</si>
  <si>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</si>
  <si>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</si>
  <si>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</si>
  <si>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</si>
  <si>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</si>
  <si>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</si>
  <si>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</si>
  <si>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</si>
  <si>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</si>
  <si>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</si>
  <si>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</si>
  <si>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</si>
  <si>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</si>
  <si>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</si>
  <si>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</si>
  <si>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</si>
  <si>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</si>
  <si>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</si>
  <si>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</si>
  <si>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</si>
  <si>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</si>
  <si>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</si>
  <si>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</si>
  <si>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</si>
  <si>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</si>
  <si>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</si>
  <si>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</si>
  <si>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</si>
  <si>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</si>
  <si>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</si>
  <si>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</si>
  <si>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</si>
  <si>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</si>
  <si>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</si>
  <si>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</si>
  <si>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</si>
  <si>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</si>
  <si>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</si>
  <si>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</si>
  <si>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</si>
  <si>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</si>
  <si>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</si>
  <si>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</si>
  <si>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</si>
  <si>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</si>
  <si>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</si>
  <si>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</si>
  <si>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</si>
  <si>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</si>
  <si>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</si>
  <si>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</si>
  <si>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</si>
  <si>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</si>
  <si>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</si>
  <si>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</si>
  <si>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</si>
  <si>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</si>
  <si>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</si>
  <si>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</si>
  <si>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</si>
  <si>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</si>
  <si>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</si>
  <si>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</si>
  <si>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</si>
  <si>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</si>
  <si>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</si>
  <si>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</si>
  <si>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</si>
  <si>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</si>
  <si>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</si>
  <si>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</si>
  <si>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</si>
  <si>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</si>
  <si>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</si>
  <si>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</si>
  <si>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</si>
  <si>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</si>
  <si>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</si>
  <si>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</si>
  <si>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</si>
  <si>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</si>
  <si>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</si>
  <si>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</si>
  <si>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</si>
  <si>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</si>
  <si>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</si>
  <si>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</si>
  <si>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</si>
  <si>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</si>
  <si>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</si>
  <si>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</si>
  <si>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</si>
  <si>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</si>
  <si>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</si>
  <si>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</si>
  <si>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</si>
  <si>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</si>
  <si>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</si>
  <si>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</si>
  <si>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</si>
  <si>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</si>
  <si>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</si>
  <si>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</si>
  <si>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</si>
  <si>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</si>
  <si>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</si>
  <si>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</si>
  <si>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</si>
  <si>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</si>
  <si>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</si>
  <si>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</si>
  <si>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</si>
  <si>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</si>
  <si>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</si>
  <si>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</si>
  <si>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</si>
  <si>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</si>
  <si>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</si>
  <si>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</si>
  <si>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</si>
  <si>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</si>
  <si>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</si>
  <si>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</si>
  <si>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</si>
  <si>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</si>
  <si>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</si>
  <si>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</si>
  <si>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</si>
  <si>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</si>
  <si>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</si>
  <si>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</si>
  <si>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</si>
  <si>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</si>
  <si>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</si>
  <si>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</si>
  <si>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</si>
  <si>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</si>
  <si>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</si>
  <si>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</si>
  <si>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</si>
  <si>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</si>
  <si>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</si>
  <si>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</si>
  <si>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</si>
  <si>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</si>
  <si>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</si>
  <si>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</si>
  <si>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</si>
  <si>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</si>
  <si>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</si>
  <si>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</si>
  <si>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</si>
  <si>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</si>
  <si>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</si>
  <si>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</si>
  <si>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</si>
  <si>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</si>
  <si>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</si>
  <si>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</si>
  <si>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</si>
  <si>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</si>
  <si>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</si>
  <si>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</si>
  <si>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</si>
  <si>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</si>
  <si>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</si>
  <si>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</si>
  <si>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</si>
  <si>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</si>
  <si>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</si>
  <si>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</si>
  <si>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</si>
  <si>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</si>
  <si>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</si>
  <si>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</si>
  <si>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</si>
  <si>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</si>
  <si>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</si>
  <si>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</si>
  <si>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</si>
  <si>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</si>
  <si>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</si>
  <si>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</si>
  <si>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</si>
  <si>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</si>
  <si>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</si>
  <si>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</si>
  <si>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</si>
  <si>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</si>
  <si>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</si>
  <si>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</si>
  <si>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</si>
  <si>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</si>
  <si>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</si>
  <si>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</si>
  <si>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</si>
  <si>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</si>
  <si>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</si>
  <si>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</si>
  <si>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</si>
  <si>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</si>
  <si>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</si>
  <si>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</si>
  <si>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</si>
  <si>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</si>
  <si>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</si>
  <si>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</si>
  <si>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</si>
  <si>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</si>
  <si>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</si>
  <si>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</si>
  <si>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</si>
  <si>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</si>
  <si>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</si>
  <si>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</si>
  <si>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</si>
  <si>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</si>
  <si>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</si>
  <si>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</si>
  <si>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</si>
  <si>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</si>
  <si>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</si>
  <si>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</si>
  <si>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</si>
  <si>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</si>
  <si>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</si>
  <si>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</si>
  <si>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</si>
  <si>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</si>
  <si>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</si>
  <si>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</si>
  <si>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</si>
  <si>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</si>
  <si>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</si>
  <si>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</si>
  <si>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</si>
  <si>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</si>
  <si>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</si>
  <si>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</si>
  <si>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</si>
  <si>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</si>
  <si>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</si>
  <si>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</si>
  <si>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</si>
  <si>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</si>
  <si>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</si>
  <si>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</si>
  <si>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</si>
  <si>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</si>
  <si>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</si>
  <si>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</si>
  <si>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</si>
  <si>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</si>
  <si>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</si>
  <si>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</si>
  <si>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</si>
  <si>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</si>
  <si>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</si>
  <si>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</si>
  <si>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</si>
  <si>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</si>
  <si>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</si>
  <si>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</si>
  <si>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</si>
  <si>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</si>
  <si>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</si>
  <si>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</si>
  <si>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</si>
  <si>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</si>
  <si>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</si>
  <si>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</si>
  <si>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</si>
  <si>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</si>
  <si>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</si>
  <si>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</si>
  <si>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</si>
  <si>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</si>
  <si>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</si>
  <si>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</si>
  <si>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</si>
  <si>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</si>
  <si>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</si>
  <si>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</si>
  <si>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</si>
  <si>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</si>
  <si>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</si>
  <si>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</si>
  <si>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</si>
  <si>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</si>
  <si>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</si>
  <si>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</si>
  <si>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</si>
  <si>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</si>
  <si>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</si>
  <si>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</si>
  <si>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</si>
  <si>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</si>
  <si>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</si>
  <si>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</si>
  <si>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</si>
  <si>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</si>
  <si>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</si>
  <si>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</si>
  <si>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</si>
  <si>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</si>
  <si>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</si>
  <si>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</si>
  <si>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</si>
  <si>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</si>
  <si>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</si>
  <si>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</si>
  <si>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</si>
  <si>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</si>
  <si>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</si>
  <si>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</si>
  <si>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</si>
  <si>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</si>
  <si>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</si>
  <si>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</si>
  <si>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</si>
  <si>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</si>
  <si>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</si>
  <si>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</si>
  <si>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</si>
  <si>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</si>
  <si>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</si>
  <si>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</si>
  <si>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</si>
  <si>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</si>
  <si>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</si>
  <si>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</si>
  <si>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</si>
  <si>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</si>
  <si>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</si>
  <si>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</si>
  <si>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</si>
  <si>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</si>
  <si>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</si>
  <si>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</si>
  <si>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</si>
  <si>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</si>
  <si>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</si>
  <si>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</si>
  <si>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</si>
  <si>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</si>
  <si>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</si>
  <si>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</si>
  <si>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</si>
  <si>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</si>
  <si>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</si>
  <si>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</si>
  <si>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</si>
  <si>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</si>
  <si>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</si>
  <si>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</si>
  <si>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</si>
  <si>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</si>
  <si>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</si>
  <si>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</si>
  <si>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February 2022</t>
  </si>
  <si>
    <t>Thursday February 3, 2022</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</si>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</sst>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4">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H9" sqref="H9"/>
    </sheetView>
  </sheetViews>
  <sheetFormatPr defaultRowHeight="12.5" x14ac:dyDescent="0.25"/>
  <cols>
    <col min="1" max="1" width="6.36328125" customWidth="1"/>
    <col min="2" max="2" width="14" customWidth="1"/>
    <col min="3" max="3" width="10.81640625" customWidth="1"/>
  </cols>
  <sheetData>
    <row r="1" spans="1:74" x14ac:dyDescent="0.25">
      <c r="A1" s="259" t="s">
        <v>223</v>
      </c>
      <c r="B1" s="260"/>
      <c r="C1" s="260"/>
      <c r="D1" s="710" t="s">
        <v>1392</v>
      </c>
      <c r="E1" s="711"/>
      <c r="F1" s="711"/>
      <c r="G1" s="260"/>
      <c r="H1" s="260"/>
      <c r="I1" s="260"/>
      <c r="J1" s="260"/>
      <c r="K1" s="260"/>
      <c r="L1" s="260"/>
      <c r="M1" s="260"/>
      <c r="N1" s="260"/>
      <c r="O1" s="260"/>
      <c r="P1" s="260"/>
    </row>
    <row r="2" spans="1:74" x14ac:dyDescent="0.25">
      <c r="A2" s="707" t="s">
        <v>1352</v>
      </c>
      <c r="D2" s="712" t="s">
        <v>1393</v>
      </c>
      <c r="E2" s="713"/>
      <c r="F2" s="713"/>
      <c r="G2" s="709" t="str">
        <f>"EIA completed modeling and analysis for this report on "&amp;Dates!D2&amp;"."</f>
        <v>EIA completed modeling and analysis for this report on Thursday February 3, 2022.</v>
      </c>
      <c r="H2" s="709"/>
      <c r="I2" s="709"/>
      <c r="J2" s="709"/>
      <c r="K2" s="709"/>
      <c r="L2" s="709"/>
      <c r="M2" s="709"/>
    </row>
    <row r="3" spans="1:74" x14ac:dyDescent="0.25">
      <c r="A3" t="s">
        <v>102</v>
      </c>
      <c r="D3" s="644">
        <f>YEAR(D1)-4</f>
        <v>2018</v>
      </c>
      <c r="G3" s="708"/>
      <c r="H3" s="12"/>
      <c r="I3" s="12"/>
      <c r="J3" s="12"/>
      <c r="K3" s="12"/>
      <c r="L3" s="12"/>
      <c r="M3" s="12"/>
    </row>
    <row r="4" spans="1:74" x14ac:dyDescent="0.25">
      <c r="D4" s="257"/>
    </row>
    <row r="5" spans="1:74" x14ac:dyDescent="0.25">
      <c r="A5" t="s">
        <v>1024</v>
      </c>
      <c r="D5" s="257">
        <f>+D3*100+1</f>
        <v>201801</v>
      </c>
    </row>
    <row r="7" spans="1:74" x14ac:dyDescent="0.25">
      <c r="A7" t="s">
        <v>1026</v>
      </c>
      <c r="D7" s="643">
        <f>IF(MONTH(D1)&gt;1,100*YEAR(D1)+MONTH(D1)-1,100*(YEAR(D1)-1)+12)</f>
        <v>202201</v>
      </c>
    </row>
    <row r="10" spans="1:74" s="271" customFormat="1" x14ac:dyDescent="0.25">
      <c r="A10" s="271" t="s">
        <v>224</v>
      </c>
    </row>
    <row r="11" spans="1:74" s="12" customFormat="1" ht="10" x14ac:dyDescent="0.2">
      <c r="A11" s="43"/>
      <c r="B11" s="44" t="s">
        <v>748</v>
      </c>
      <c r="C11" s="272">
        <f>+D5</f>
        <v>201801</v>
      </c>
      <c r="D11" s="45">
        <f>C11+1</f>
        <v>201802</v>
      </c>
      <c r="E11" s="45">
        <f>D11+1</f>
        <v>201803</v>
      </c>
      <c r="F11" s="46">
        <f>E11+1</f>
        <v>201804</v>
      </c>
      <c r="G11" s="46">
        <f t="shared" ref="G11:BR11" si="0">F11+1</f>
        <v>201805</v>
      </c>
      <c r="H11" s="46">
        <f t="shared" si="0"/>
        <v>201806</v>
      </c>
      <c r="I11" s="46">
        <f t="shared" si="0"/>
        <v>201807</v>
      </c>
      <c r="J11" s="46">
        <f t="shared" si="0"/>
        <v>201808</v>
      </c>
      <c r="K11" s="46">
        <f t="shared" si="0"/>
        <v>201809</v>
      </c>
      <c r="L11" s="46">
        <f t="shared" si="0"/>
        <v>201810</v>
      </c>
      <c r="M11" s="46">
        <f t="shared" si="0"/>
        <v>201811</v>
      </c>
      <c r="N11" s="46">
        <f t="shared" si="0"/>
        <v>201812</v>
      </c>
      <c r="O11" s="46">
        <f>+C11+100</f>
        <v>201901</v>
      </c>
      <c r="P11" s="46">
        <f t="shared" si="0"/>
        <v>201902</v>
      </c>
      <c r="Q11" s="46">
        <f t="shared" si="0"/>
        <v>201903</v>
      </c>
      <c r="R11" s="46">
        <f t="shared" si="0"/>
        <v>201904</v>
      </c>
      <c r="S11" s="46">
        <f t="shared" si="0"/>
        <v>201905</v>
      </c>
      <c r="T11" s="46">
        <f t="shared" si="0"/>
        <v>201906</v>
      </c>
      <c r="U11" s="46">
        <f t="shared" si="0"/>
        <v>201907</v>
      </c>
      <c r="V11" s="46">
        <f t="shared" si="0"/>
        <v>201908</v>
      </c>
      <c r="W11" s="46">
        <f t="shared" si="0"/>
        <v>201909</v>
      </c>
      <c r="X11" s="46">
        <f t="shared" si="0"/>
        <v>201910</v>
      </c>
      <c r="Y11" s="46">
        <f t="shared" si="0"/>
        <v>201911</v>
      </c>
      <c r="Z11" s="46">
        <f t="shared" si="0"/>
        <v>201912</v>
      </c>
      <c r="AA11" s="46">
        <f>+O11+100</f>
        <v>202001</v>
      </c>
      <c r="AB11" s="46">
        <f t="shared" si="0"/>
        <v>202002</v>
      </c>
      <c r="AC11" s="46">
        <f t="shared" si="0"/>
        <v>202003</v>
      </c>
      <c r="AD11" s="46">
        <f t="shared" si="0"/>
        <v>202004</v>
      </c>
      <c r="AE11" s="46">
        <f t="shared" si="0"/>
        <v>202005</v>
      </c>
      <c r="AF11" s="46">
        <f t="shared" si="0"/>
        <v>202006</v>
      </c>
      <c r="AG11" s="46">
        <f t="shared" si="0"/>
        <v>202007</v>
      </c>
      <c r="AH11" s="46">
        <f t="shared" si="0"/>
        <v>202008</v>
      </c>
      <c r="AI11" s="46">
        <f t="shared" si="0"/>
        <v>202009</v>
      </c>
      <c r="AJ11" s="46">
        <f t="shared" si="0"/>
        <v>202010</v>
      </c>
      <c r="AK11" s="46">
        <f t="shared" si="0"/>
        <v>202011</v>
      </c>
      <c r="AL11" s="46">
        <f t="shared" si="0"/>
        <v>202012</v>
      </c>
      <c r="AM11" s="46">
        <f>+AA11+100</f>
        <v>202101</v>
      </c>
      <c r="AN11" s="46">
        <f t="shared" si="0"/>
        <v>202102</v>
      </c>
      <c r="AO11" s="46">
        <f t="shared" si="0"/>
        <v>202103</v>
      </c>
      <c r="AP11" s="46">
        <f t="shared" si="0"/>
        <v>202104</v>
      </c>
      <c r="AQ11" s="46">
        <f t="shared" si="0"/>
        <v>202105</v>
      </c>
      <c r="AR11" s="46">
        <f t="shared" si="0"/>
        <v>202106</v>
      </c>
      <c r="AS11" s="46">
        <f t="shared" si="0"/>
        <v>202107</v>
      </c>
      <c r="AT11" s="46">
        <f t="shared" si="0"/>
        <v>202108</v>
      </c>
      <c r="AU11" s="46">
        <f t="shared" si="0"/>
        <v>202109</v>
      </c>
      <c r="AV11" s="46">
        <f t="shared" si="0"/>
        <v>202110</v>
      </c>
      <c r="AW11" s="46">
        <f t="shared" si="0"/>
        <v>202111</v>
      </c>
      <c r="AX11" s="46">
        <f t="shared" si="0"/>
        <v>202112</v>
      </c>
      <c r="AY11" s="46">
        <f>+AM11+100</f>
        <v>202201</v>
      </c>
      <c r="AZ11" s="46">
        <f t="shared" si="0"/>
        <v>202202</v>
      </c>
      <c r="BA11" s="46">
        <f t="shared" si="0"/>
        <v>202203</v>
      </c>
      <c r="BB11" s="46">
        <f t="shared" si="0"/>
        <v>202204</v>
      </c>
      <c r="BC11" s="46">
        <f t="shared" si="0"/>
        <v>202205</v>
      </c>
      <c r="BD11" s="46">
        <f t="shared" si="0"/>
        <v>202206</v>
      </c>
      <c r="BE11" s="46">
        <f t="shared" si="0"/>
        <v>202207</v>
      </c>
      <c r="BF11" s="46">
        <f t="shared" si="0"/>
        <v>202208</v>
      </c>
      <c r="BG11" s="46">
        <f t="shared" si="0"/>
        <v>202209</v>
      </c>
      <c r="BH11" s="46">
        <f t="shared" si="0"/>
        <v>202210</v>
      </c>
      <c r="BI11" s="46">
        <f t="shared" si="0"/>
        <v>202211</v>
      </c>
      <c r="BJ11" s="46">
        <f t="shared" si="0"/>
        <v>202212</v>
      </c>
      <c r="BK11" s="46">
        <f>+AY11+100</f>
        <v>202301</v>
      </c>
      <c r="BL11" s="46">
        <f t="shared" si="0"/>
        <v>202302</v>
      </c>
      <c r="BM11" s="46">
        <f t="shared" si="0"/>
        <v>202303</v>
      </c>
      <c r="BN11" s="46">
        <f t="shared" si="0"/>
        <v>202304</v>
      </c>
      <c r="BO11" s="46">
        <f t="shared" si="0"/>
        <v>202305</v>
      </c>
      <c r="BP11" s="46">
        <f t="shared" si="0"/>
        <v>202306</v>
      </c>
      <c r="BQ11" s="46">
        <f t="shared" si="0"/>
        <v>202307</v>
      </c>
      <c r="BR11" s="46">
        <f t="shared" si="0"/>
        <v>202308</v>
      </c>
      <c r="BS11" s="46">
        <f>BR11+1</f>
        <v>202309</v>
      </c>
      <c r="BT11" s="46">
        <f>BS11+1</f>
        <v>202310</v>
      </c>
      <c r="BU11" s="46">
        <f>BT11+1</f>
        <v>202311</v>
      </c>
      <c r="BV11" s="46">
        <f>BU11+1</f>
        <v>202312</v>
      </c>
    </row>
    <row r="12" spans="1:74" s="12" customFormat="1" ht="10" x14ac:dyDescent="0.2">
      <c r="A12" s="43"/>
      <c r="B12" s="47" t="s">
        <v>230</v>
      </c>
      <c r="C12" s="48">
        <v>289</v>
      </c>
      <c r="D12" s="48">
        <v>290</v>
      </c>
      <c r="E12" s="48">
        <v>291</v>
      </c>
      <c r="F12" s="48">
        <v>292</v>
      </c>
      <c r="G12" s="48">
        <v>293</v>
      </c>
      <c r="H12" s="48">
        <v>294</v>
      </c>
      <c r="I12" s="48">
        <v>295</v>
      </c>
      <c r="J12" s="48">
        <v>296</v>
      </c>
      <c r="K12" s="48">
        <v>297</v>
      </c>
      <c r="L12" s="48">
        <v>298</v>
      </c>
      <c r="M12" s="48">
        <v>299</v>
      </c>
      <c r="N12" s="48">
        <v>300</v>
      </c>
      <c r="O12" s="48">
        <v>301</v>
      </c>
      <c r="P12" s="48">
        <v>302</v>
      </c>
      <c r="Q12" s="48">
        <v>303</v>
      </c>
      <c r="R12" s="48">
        <v>304</v>
      </c>
      <c r="S12" s="48">
        <v>305</v>
      </c>
      <c r="T12" s="48">
        <v>306</v>
      </c>
      <c r="U12" s="48">
        <v>307</v>
      </c>
      <c r="V12" s="48">
        <v>308</v>
      </c>
      <c r="W12" s="48">
        <v>309</v>
      </c>
      <c r="X12" s="48">
        <v>310</v>
      </c>
      <c r="Y12" s="48">
        <v>311</v>
      </c>
      <c r="Z12" s="48">
        <v>312</v>
      </c>
      <c r="AA12" s="48">
        <v>313</v>
      </c>
      <c r="AB12" s="48">
        <v>314</v>
      </c>
      <c r="AC12" s="48">
        <v>315</v>
      </c>
      <c r="AD12" s="48">
        <v>316</v>
      </c>
      <c r="AE12" s="48">
        <v>317</v>
      </c>
      <c r="AF12" s="48">
        <v>318</v>
      </c>
      <c r="AG12" s="48">
        <v>319</v>
      </c>
      <c r="AH12" s="48">
        <v>320</v>
      </c>
      <c r="AI12" s="48">
        <v>321</v>
      </c>
      <c r="AJ12" s="48">
        <v>322</v>
      </c>
      <c r="AK12" s="48">
        <v>323</v>
      </c>
      <c r="AL12" s="48">
        <v>324</v>
      </c>
      <c r="AM12" s="48">
        <v>325</v>
      </c>
      <c r="AN12" s="48">
        <v>326</v>
      </c>
      <c r="AO12" s="48">
        <v>327</v>
      </c>
      <c r="AP12" s="48">
        <v>328</v>
      </c>
      <c r="AQ12" s="48">
        <v>329</v>
      </c>
      <c r="AR12" s="48">
        <v>330</v>
      </c>
      <c r="AS12" s="48">
        <v>331</v>
      </c>
      <c r="AT12" s="48">
        <v>332</v>
      </c>
      <c r="AU12" s="48">
        <v>333</v>
      </c>
      <c r="AV12" s="48">
        <v>334</v>
      </c>
      <c r="AW12" s="48">
        <v>335</v>
      </c>
      <c r="AX12" s="48">
        <v>336</v>
      </c>
      <c r="AY12" s="48">
        <v>337</v>
      </c>
      <c r="AZ12" s="48">
        <v>338</v>
      </c>
      <c r="BA12" s="48">
        <v>339</v>
      </c>
      <c r="BB12" s="48">
        <v>340</v>
      </c>
      <c r="BC12" s="48">
        <v>341</v>
      </c>
      <c r="BD12" s="48">
        <v>342</v>
      </c>
      <c r="BE12" s="48">
        <v>343</v>
      </c>
      <c r="BF12" s="48">
        <v>344</v>
      </c>
      <c r="BG12" s="48">
        <v>345</v>
      </c>
      <c r="BH12" s="48">
        <v>346</v>
      </c>
      <c r="BI12" s="48">
        <v>347</v>
      </c>
      <c r="BJ12" s="48">
        <v>348</v>
      </c>
      <c r="BK12" s="48">
        <v>349</v>
      </c>
      <c r="BL12" s="48">
        <v>350</v>
      </c>
      <c r="BM12" s="48">
        <v>351</v>
      </c>
      <c r="BN12" s="48">
        <v>352</v>
      </c>
      <c r="BO12" s="48">
        <v>353</v>
      </c>
      <c r="BP12" s="48">
        <v>354</v>
      </c>
      <c r="BQ12" s="48">
        <v>355</v>
      </c>
      <c r="BR12" s="48">
        <v>356</v>
      </c>
      <c r="BS12" s="48">
        <v>357</v>
      </c>
      <c r="BT12" s="48">
        <v>358</v>
      </c>
      <c r="BU12" s="48">
        <v>359</v>
      </c>
      <c r="BV12" s="48">
        <v>360</v>
      </c>
    </row>
    <row r="13" spans="1:74" s="271" customFormat="1" x14ac:dyDescent="0.25">
      <c r="B13" s="47" t="s">
        <v>1025</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C38"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2" style="153" customWidth="1"/>
    <col min="2" max="2" width="32.36328125" style="153" customWidth="1"/>
    <col min="3" max="3" width="7.6328125" style="153" customWidth="1"/>
    <col min="4" max="50" width="6.6328125" style="153" customWidth="1"/>
    <col min="51" max="55" width="6.6328125" style="365" customWidth="1"/>
    <col min="56" max="58" width="6.6328125" style="585" customWidth="1"/>
    <col min="59" max="59" width="6.6328125" style="365" customWidth="1"/>
    <col min="60" max="60" width="6.6328125" style="669" customWidth="1"/>
    <col min="61" max="62" width="6.6328125" style="365" customWidth="1"/>
    <col min="63" max="74" width="6.6328125" style="153" customWidth="1"/>
    <col min="75" max="75" width="9.6328125" style="153"/>
    <col min="76" max="77" width="11.6328125" style="153" bestFit="1" customWidth="1"/>
    <col min="78" max="16384" width="9.6328125" style="153"/>
  </cols>
  <sheetData>
    <row r="1" spans="1:74" ht="13.25" customHeight="1" x14ac:dyDescent="0.3">
      <c r="A1" s="732" t="s">
        <v>792</v>
      </c>
      <c r="B1" s="789" t="s">
        <v>974</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281"/>
    </row>
    <row r="2" spans="1:74" ht="12.5" x14ac:dyDescent="0.25">
      <c r="A2" s="733"/>
      <c r="B2" s="486" t="str">
        <f>"U.S. Energy Information Administration  |  Short-Term Energy Outlook  - "&amp;Dates!D1</f>
        <v>U.S. Energy Information Administration  |  Short-Term Energy Outlook  - February 2022</v>
      </c>
      <c r="C2" s="487"/>
      <c r="D2" s="487"/>
      <c r="E2" s="487"/>
      <c r="F2" s="487"/>
      <c r="G2" s="487"/>
      <c r="H2" s="487"/>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702"/>
      <c r="AN2" s="703"/>
      <c r="AO2" s="703"/>
      <c r="AP2" s="703"/>
      <c r="AQ2" s="703"/>
      <c r="AR2" s="703"/>
      <c r="AS2" s="703"/>
      <c r="AT2" s="703"/>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x14ac:dyDescent="0.25">
      <c r="A5" s="564"/>
      <c r="B5" s="154" t="s">
        <v>922</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5">
      <c r="A6" s="565"/>
      <c r="B6" s="154" t="s">
        <v>923</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5">
      <c r="A7" s="565" t="s">
        <v>924</v>
      </c>
      <c r="B7" s="566" t="s">
        <v>925</v>
      </c>
      <c r="C7" s="208">
        <v>1.5070319999999999</v>
      </c>
      <c r="D7" s="208">
        <v>1.6166069999999999</v>
      </c>
      <c r="E7" s="208">
        <v>1.668129</v>
      </c>
      <c r="F7" s="208">
        <v>1.7255670000000001</v>
      </c>
      <c r="G7" s="208">
        <v>1.7132259999999999</v>
      </c>
      <c r="H7" s="208">
        <v>1.6763999999999999</v>
      </c>
      <c r="I7" s="208">
        <v>1.7236769999999999</v>
      </c>
      <c r="J7" s="208">
        <v>1.7847420000000001</v>
      </c>
      <c r="K7" s="208">
        <v>1.8164670000000001</v>
      </c>
      <c r="L7" s="208">
        <v>1.8008390000000001</v>
      </c>
      <c r="M7" s="208">
        <v>1.7944329999999999</v>
      </c>
      <c r="N7" s="208">
        <v>1.729968</v>
      </c>
      <c r="O7" s="208">
        <v>1.801871</v>
      </c>
      <c r="P7" s="208">
        <v>1.928464</v>
      </c>
      <c r="Q7" s="208">
        <v>1.9012899999999999</v>
      </c>
      <c r="R7" s="208">
        <v>1.879167</v>
      </c>
      <c r="S7" s="208">
        <v>1.8852580000000001</v>
      </c>
      <c r="T7" s="208">
        <v>1.8316669999999999</v>
      </c>
      <c r="U7" s="208">
        <v>1.678226</v>
      </c>
      <c r="V7" s="208">
        <v>1.677484</v>
      </c>
      <c r="W7" s="208">
        <v>1.8148</v>
      </c>
      <c r="X7" s="208">
        <v>1.873839</v>
      </c>
      <c r="Y7" s="208">
        <v>1.839167</v>
      </c>
      <c r="Z7" s="208">
        <v>1.8487420000000001</v>
      </c>
      <c r="AA7" s="208">
        <v>1.9553229999999999</v>
      </c>
      <c r="AB7" s="208">
        <v>1.898862</v>
      </c>
      <c r="AC7" s="208">
        <v>1.978129</v>
      </c>
      <c r="AD7" s="208">
        <v>1.766</v>
      </c>
      <c r="AE7" s="208">
        <v>1.863097</v>
      </c>
      <c r="AF7" s="208">
        <v>2.1326000000000001</v>
      </c>
      <c r="AG7" s="208">
        <v>2.1820650000000001</v>
      </c>
      <c r="AH7" s="208">
        <v>2.1460970000000001</v>
      </c>
      <c r="AI7" s="208">
        <v>2.0971329999999999</v>
      </c>
      <c r="AJ7" s="208">
        <v>2.1388389999999999</v>
      </c>
      <c r="AK7" s="208">
        <v>2.1138330000000001</v>
      </c>
      <c r="AL7" s="208">
        <v>1.913645</v>
      </c>
      <c r="AM7" s="208">
        <v>2.0346129999999998</v>
      </c>
      <c r="AN7" s="208">
        <v>1.556071</v>
      </c>
      <c r="AO7" s="208">
        <v>1.980129</v>
      </c>
      <c r="AP7" s="208">
        <v>2.2029670000000001</v>
      </c>
      <c r="AQ7" s="208">
        <v>2.1748069999999999</v>
      </c>
      <c r="AR7" s="208">
        <v>2.1840329999999999</v>
      </c>
      <c r="AS7" s="208">
        <v>2.1623869999999998</v>
      </c>
      <c r="AT7" s="208">
        <v>2.2091940000000001</v>
      </c>
      <c r="AU7" s="208">
        <v>2.1828669999999999</v>
      </c>
      <c r="AV7" s="208">
        <v>2.289323</v>
      </c>
      <c r="AW7" s="208">
        <v>2.3464670000000001</v>
      </c>
      <c r="AX7" s="208">
        <v>2.2058460612999999</v>
      </c>
      <c r="AY7" s="208">
        <v>2.2437888990000001</v>
      </c>
      <c r="AZ7" s="324">
        <v>2.332217</v>
      </c>
      <c r="BA7" s="324">
        <v>2.3881969999999999</v>
      </c>
      <c r="BB7" s="324">
        <v>2.4209239999999999</v>
      </c>
      <c r="BC7" s="324">
        <v>2.470189</v>
      </c>
      <c r="BD7" s="324">
        <v>2.4856799999999999</v>
      </c>
      <c r="BE7" s="324">
        <v>2.4708739999999998</v>
      </c>
      <c r="BF7" s="324">
        <v>2.5352109999999999</v>
      </c>
      <c r="BG7" s="324">
        <v>2.5285730000000002</v>
      </c>
      <c r="BH7" s="324">
        <v>2.5906009999999999</v>
      </c>
      <c r="BI7" s="324">
        <v>2.61829</v>
      </c>
      <c r="BJ7" s="324">
        <v>2.5392769999999998</v>
      </c>
      <c r="BK7" s="324">
        <v>2.5609000000000002</v>
      </c>
      <c r="BL7" s="324">
        <v>2.6158489999999999</v>
      </c>
      <c r="BM7" s="324">
        <v>2.6545239999999999</v>
      </c>
      <c r="BN7" s="324">
        <v>2.6624479999999999</v>
      </c>
      <c r="BO7" s="324">
        <v>2.6939500000000001</v>
      </c>
      <c r="BP7" s="324">
        <v>2.607961</v>
      </c>
      <c r="BQ7" s="324">
        <v>2.5520689999999999</v>
      </c>
      <c r="BR7" s="324">
        <v>2.6224660000000002</v>
      </c>
      <c r="BS7" s="324">
        <v>2.6071900000000001</v>
      </c>
      <c r="BT7" s="324">
        <v>2.6494339999999998</v>
      </c>
      <c r="BU7" s="324">
        <v>2.6753849999999999</v>
      </c>
      <c r="BV7" s="324">
        <v>2.5983510000000001</v>
      </c>
    </row>
    <row r="8" spans="1:74" x14ac:dyDescent="0.25">
      <c r="A8" s="565" t="s">
        <v>926</v>
      </c>
      <c r="B8" s="566" t="s">
        <v>927</v>
      </c>
      <c r="C8" s="208">
        <v>1.2494190000000001</v>
      </c>
      <c r="D8" s="208">
        <v>1.309857</v>
      </c>
      <c r="E8" s="208">
        <v>1.3495159999999999</v>
      </c>
      <c r="F8" s="208">
        <v>1.360333</v>
      </c>
      <c r="G8" s="208">
        <v>1.3831610000000001</v>
      </c>
      <c r="H8" s="208">
        <v>1.3854</v>
      </c>
      <c r="I8" s="208">
        <v>1.4145810000000001</v>
      </c>
      <c r="J8" s="208">
        <v>1.460871</v>
      </c>
      <c r="K8" s="208">
        <v>1.472067</v>
      </c>
      <c r="L8" s="208">
        <v>1.46871</v>
      </c>
      <c r="M8" s="208">
        <v>1.4744330000000001</v>
      </c>
      <c r="N8" s="208">
        <v>1.4763869999999999</v>
      </c>
      <c r="O8" s="208">
        <v>1.4865159999999999</v>
      </c>
      <c r="P8" s="208">
        <v>1.502429</v>
      </c>
      <c r="Q8" s="208">
        <v>1.522742</v>
      </c>
      <c r="R8" s="208">
        <v>1.5525</v>
      </c>
      <c r="S8" s="208">
        <v>1.562452</v>
      </c>
      <c r="T8" s="208">
        <v>1.5563670000000001</v>
      </c>
      <c r="U8" s="208">
        <v>1.5777099999999999</v>
      </c>
      <c r="V8" s="208">
        <v>1.6048070000000001</v>
      </c>
      <c r="W8" s="208">
        <v>1.6611</v>
      </c>
      <c r="X8" s="208">
        <v>1.6659999999999999</v>
      </c>
      <c r="Y8" s="208">
        <v>1.6822330000000001</v>
      </c>
      <c r="Z8" s="208">
        <v>1.6844190000000001</v>
      </c>
      <c r="AA8" s="208">
        <v>1.754419</v>
      </c>
      <c r="AB8" s="208">
        <v>1.7032069999999999</v>
      </c>
      <c r="AC8" s="208">
        <v>1.760032</v>
      </c>
      <c r="AD8" s="208">
        <v>1.6914</v>
      </c>
      <c r="AE8" s="208">
        <v>1.530645</v>
      </c>
      <c r="AF8" s="208">
        <v>1.6140000000000001</v>
      </c>
      <c r="AG8" s="208">
        <v>1.671516</v>
      </c>
      <c r="AH8" s="208">
        <v>1.679419</v>
      </c>
      <c r="AI8" s="208">
        <v>1.6924999999999999</v>
      </c>
      <c r="AJ8" s="208">
        <v>1.680677</v>
      </c>
      <c r="AK8" s="208">
        <v>1.7154670000000001</v>
      </c>
      <c r="AL8" s="208">
        <v>1.696194</v>
      </c>
      <c r="AM8" s="208">
        <v>1.7071609999999999</v>
      </c>
      <c r="AN8" s="208">
        <v>1.4313929999999999</v>
      </c>
      <c r="AO8" s="208">
        <v>1.6931290000000001</v>
      </c>
      <c r="AP8" s="208">
        <v>1.7413000000000001</v>
      </c>
      <c r="AQ8" s="208">
        <v>1.7529030000000001</v>
      </c>
      <c r="AR8" s="208">
        <v>1.737733</v>
      </c>
      <c r="AS8" s="208">
        <v>1.7356450000000001</v>
      </c>
      <c r="AT8" s="208">
        <v>1.762</v>
      </c>
      <c r="AU8" s="208">
        <v>1.7639</v>
      </c>
      <c r="AV8" s="208">
        <v>1.811032</v>
      </c>
      <c r="AW8" s="208">
        <v>1.8244</v>
      </c>
      <c r="AX8" s="208">
        <v>1.8342778811</v>
      </c>
      <c r="AY8" s="208">
        <v>1.8157122727999999</v>
      </c>
      <c r="AZ8" s="324">
        <v>1.8215190000000001</v>
      </c>
      <c r="BA8" s="324">
        <v>1.796149</v>
      </c>
      <c r="BB8" s="324">
        <v>1.796108</v>
      </c>
      <c r="BC8" s="324">
        <v>1.798319</v>
      </c>
      <c r="BD8" s="324">
        <v>1.7900860000000001</v>
      </c>
      <c r="BE8" s="324">
        <v>1.791568</v>
      </c>
      <c r="BF8" s="324">
        <v>1.816168</v>
      </c>
      <c r="BG8" s="324">
        <v>1.8265439999999999</v>
      </c>
      <c r="BH8" s="324">
        <v>1.8334619999999999</v>
      </c>
      <c r="BI8" s="324">
        <v>1.8309770000000001</v>
      </c>
      <c r="BJ8" s="324">
        <v>1.8313790000000001</v>
      </c>
      <c r="BK8" s="324">
        <v>1.84016</v>
      </c>
      <c r="BL8" s="324">
        <v>1.845707</v>
      </c>
      <c r="BM8" s="324">
        <v>1.852789</v>
      </c>
      <c r="BN8" s="324">
        <v>1.8656839999999999</v>
      </c>
      <c r="BO8" s="324">
        <v>1.880522</v>
      </c>
      <c r="BP8" s="324">
        <v>1.873936</v>
      </c>
      <c r="BQ8" s="324">
        <v>1.8774900000000001</v>
      </c>
      <c r="BR8" s="324">
        <v>1.8961269999999999</v>
      </c>
      <c r="BS8" s="324">
        <v>1.9024529999999999</v>
      </c>
      <c r="BT8" s="324">
        <v>1.9062760000000001</v>
      </c>
      <c r="BU8" s="324">
        <v>1.8991229999999999</v>
      </c>
      <c r="BV8" s="324">
        <v>1.8955109999999999</v>
      </c>
    </row>
    <row r="9" spans="1:74" x14ac:dyDescent="0.25">
      <c r="A9" s="565" t="s">
        <v>928</v>
      </c>
      <c r="B9" s="566" t="s">
        <v>955</v>
      </c>
      <c r="C9" s="208">
        <v>0.67200099999999996</v>
      </c>
      <c r="D9" s="208">
        <v>0.69182200000000005</v>
      </c>
      <c r="E9" s="208">
        <v>0.71658100000000002</v>
      </c>
      <c r="F9" s="208">
        <v>0.72396700000000003</v>
      </c>
      <c r="G9" s="208">
        <v>0.74461299999999997</v>
      </c>
      <c r="H9" s="208">
        <v>0.75060000000000004</v>
      </c>
      <c r="I9" s="208">
        <v>0.76635399999999998</v>
      </c>
      <c r="J9" s="208">
        <v>0.79119300000000004</v>
      </c>
      <c r="K9" s="208">
        <v>0.79499900000000001</v>
      </c>
      <c r="L9" s="208">
        <v>0.78815999999999997</v>
      </c>
      <c r="M9" s="208">
        <v>0.786134</v>
      </c>
      <c r="N9" s="208">
        <v>0.78471000000000002</v>
      </c>
      <c r="O9" s="208">
        <v>0.78051700000000002</v>
      </c>
      <c r="P9" s="208">
        <v>0.79078599999999999</v>
      </c>
      <c r="Q9" s="208">
        <v>0.80561300000000002</v>
      </c>
      <c r="R9" s="208">
        <v>0.82973300000000005</v>
      </c>
      <c r="S9" s="208">
        <v>0.84028999999999998</v>
      </c>
      <c r="T9" s="208">
        <v>0.83819900000000003</v>
      </c>
      <c r="U9" s="208">
        <v>0.85619299999999998</v>
      </c>
      <c r="V9" s="208">
        <v>0.87145099999999998</v>
      </c>
      <c r="W9" s="208">
        <v>0.89729999999999999</v>
      </c>
      <c r="X9" s="208">
        <v>0.89119300000000001</v>
      </c>
      <c r="Y9" s="208">
        <v>0.89553300000000002</v>
      </c>
      <c r="Z9" s="208">
        <v>0.89803200000000005</v>
      </c>
      <c r="AA9" s="208">
        <v>0.92532199999999998</v>
      </c>
      <c r="AB9" s="208">
        <v>0.89779399999999998</v>
      </c>
      <c r="AC9" s="208">
        <v>0.93471000000000004</v>
      </c>
      <c r="AD9" s="208">
        <v>0.90429999999999999</v>
      </c>
      <c r="AE9" s="208">
        <v>0.81274199999999996</v>
      </c>
      <c r="AF9" s="208">
        <v>0.86003399999999997</v>
      </c>
      <c r="AG9" s="208">
        <v>0.89222599999999996</v>
      </c>
      <c r="AH9" s="208">
        <v>0.89803299999999997</v>
      </c>
      <c r="AI9" s="208">
        <v>0.90116700000000005</v>
      </c>
      <c r="AJ9" s="208">
        <v>0.887548</v>
      </c>
      <c r="AK9" s="208">
        <v>0.90626700000000004</v>
      </c>
      <c r="AL9" s="208">
        <v>0.89058000000000004</v>
      </c>
      <c r="AM9" s="208">
        <v>0.89267799999999997</v>
      </c>
      <c r="AN9" s="208">
        <v>0.75721499999999997</v>
      </c>
      <c r="AO9" s="208">
        <v>0.88803299999999996</v>
      </c>
      <c r="AP9" s="208">
        <v>0.91433299999999995</v>
      </c>
      <c r="AQ9" s="208">
        <v>0.92577500000000001</v>
      </c>
      <c r="AR9" s="208">
        <v>0.92156700000000003</v>
      </c>
      <c r="AS9" s="208">
        <v>0.91971000000000003</v>
      </c>
      <c r="AT9" s="208">
        <v>0.93964499999999995</v>
      </c>
      <c r="AU9" s="208">
        <v>0.93846700000000005</v>
      </c>
      <c r="AV9" s="208">
        <v>0.96180600000000005</v>
      </c>
      <c r="AW9" s="208">
        <v>0.96256600000000003</v>
      </c>
      <c r="AX9" s="208">
        <v>0.96985587280999996</v>
      </c>
      <c r="AY9" s="208">
        <v>0.96120087523999997</v>
      </c>
      <c r="AZ9" s="324">
        <v>0.95953820000000001</v>
      </c>
      <c r="BA9" s="324">
        <v>0.96058169999999998</v>
      </c>
      <c r="BB9" s="324">
        <v>0.96426319999999999</v>
      </c>
      <c r="BC9" s="324">
        <v>0.96409210000000001</v>
      </c>
      <c r="BD9" s="324">
        <v>0.96301079999999994</v>
      </c>
      <c r="BE9" s="324">
        <v>0.96291090000000001</v>
      </c>
      <c r="BF9" s="324">
        <v>0.97715350000000001</v>
      </c>
      <c r="BG9" s="324">
        <v>0.9851335</v>
      </c>
      <c r="BH9" s="324">
        <v>0.98529679999999997</v>
      </c>
      <c r="BI9" s="324">
        <v>0.98205520000000002</v>
      </c>
      <c r="BJ9" s="324">
        <v>0.97820490000000004</v>
      </c>
      <c r="BK9" s="324">
        <v>1.001193</v>
      </c>
      <c r="BL9" s="324">
        <v>0.99572850000000002</v>
      </c>
      <c r="BM9" s="324">
        <v>0.99212690000000003</v>
      </c>
      <c r="BN9" s="324">
        <v>0.99932759999999998</v>
      </c>
      <c r="BO9" s="324">
        <v>1.0055210000000001</v>
      </c>
      <c r="BP9" s="324">
        <v>1.005269</v>
      </c>
      <c r="BQ9" s="324">
        <v>1.006213</v>
      </c>
      <c r="BR9" s="324">
        <v>1.0174510000000001</v>
      </c>
      <c r="BS9" s="324">
        <v>1.02339</v>
      </c>
      <c r="BT9" s="324">
        <v>1.0219929999999999</v>
      </c>
      <c r="BU9" s="324">
        <v>1.0163990000000001</v>
      </c>
      <c r="BV9" s="324">
        <v>1.010526</v>
      </c>
    </row>
    <row r="10" spans="1:74" x14ac:dyDescent="0.25">
      <c r="A10" s="565" t="s">
        <v>930</v>
      </c>
      <c r="B10" s="566" t="s">
        <v>931</v>
      </c>
      <c r="C10" s="208">
        <v>0.424516</v>
      </c>
      <c r="D10" s="208">
        <v>0.442214</v>
      </c>
      <c r="E10" s="208">
        <v>0.466032</v>
      </c>
      <c r="F10" s="208">
        <v>0.47589999999999999</v>
      </c>
      <c r="G10" s="208">
        <v>0.51087099999999996</v>
      </c>
      <c r="H10" s="208">
        <v>0.52426700000000004</v>
      </c>
      <c r="I10" s="208">
        <v>0.54706500000000002</v>
      </c>
      <c r="J10" s="208">
        <v>0.56480699999999995</v>
      </c>
      <c r="K10" s="208">
        <v>0.55476700000000001</v>
      </c>
      <c r="L10" s="208">
        <v>0.52996799999999999</v>
      </c>
      <c r="M10" s="208">
        <v>0.50770000000000004</v>
      </c>
      <c r="N10" s="208">
        <v>0.492419</v>
      </c>
      <c r="O10" s="208">
        <v>0.48516100000000001</v>
      </c>
      <c r="P10" s="208">
        <v>0.49107099999999998</v>
      </c>
      <c r="Q10" s="208">
        <v>0.49983899999999998</v>
      </c>
      <c r="R10" s="208">
        <v>0.528833</v>
      </c>
      <c r="S10" s="208">
        <v>0.55180700000000005</v>
      </c>
      <c r="T10" s="208">
        <v>0.56846699999999994</v>
      </c>
      <c r="U10" s="208">
        <v>0.595194</v>
      </c>
      <c r="V10" s="208">
        <v>0.61212900000000003</v>
      </c>
      <c r="W10" s="208">
        <v>0.61629999999999996</v>
      </c>
      <c r="X10" s="208">
        <v>0.59122600000000003</v>
      </c>
      <c r="Y10" s="208">
        <v>0.57756700000000005</v>
      </c>
      <c r="Z10" s="208">
        <v>0.56032300000000002</v>
      </c>
      <c r="AA10" s="208">
        <v>0.57071000000000005</v>
      </c>
      <c r="AB10" s="208">
        <v>0.552172</v>
      </c>
      <c r="AC10" s="208">
        <v>0.57999999999999996</v>
      </c>
      <c r="AD10" s="208">
        <v>0.57256700000000005</v>
      </c>
      <c r="AE10" s="208">
        <v>0.538968</v>
      </c>
      <c r="AF10" s="208">
        <v>0.58803300000000003</v>
      </c>
      <c r="AG10" s="208">
        <v>0.62177400000000005</v>
      </c>
      <c r="AH10" s="208">
        <v>0.62790299999999999</v>
      </c>
      <c r="AI10" s="208">
        <v>0.61703300000000005</v>
      </c>
      <c r="AJ10" s="208">
        <v>0.590194</v>
      </c>
      <c r="AK10" s="208">
        <v>0.58589999999999998</v>
      </c>
      <c r="AL10" s="208">
        <v>0.55783899999999997</v>
      </c>
      <c r="AM10" s="208">
        <v>0.55364500000000005</v>
      </c>
      <c r="AN10" s="208">
        <v>0.47021400000000002</v>
      </c>
      <c r="AO10" s="208">
        <v>0.55451600000000001</v>
      </c>
      <c r="AP10" s="208">
        <v>0.58409999999999995</v>
      </c>
      <c r="AQ10" s="208">
        <v>0.60761200000000004</v>
      </c>
      <c r="AR10" s="208">
        <v>0.63109999999999999</v>
      </c>
      <c r="AS10" s="208">
        <v>0.63745200000000002</v>
      </c>
      <c r="AT10" s="208">
        <v>0.65735500000000002</v>
      </c>
      <c r="AU10" s="208">
        <v>0.65493299999999999</v>
      </c>
      <c r="AV10" s="208">
        <v>0.65132299999999999</v>
      </c>
      <c r="AW10" s="208">
        <v>0.63406700000000005</v>
      </c>
      <c r="AX10" s="208">
        <v>0.61988947742</v>
      </c>
      <c r="AY10" s="208">
        <v>0.59409968387000001</v>
      </c>
      <c r="AZ10" s="324">
        <v>0.59540919999999997</v>
      </c>
      <c r="BA10" s="324">
        <v>0.60000869999999995</v>
      </c>
      <c r="BB10" s="324">
        <v>0.60683779999999998</v>
      </c>
      <c r="BC10" s="324">
        <v>0.620363</v>
      </c>
      <c r="BD10" s="324">
        <v>0.63399459999999996</v>
      </c>
      <c r="BE10" s="324">
        <v>0.64363800000000004</v>
      </c>
      <c r="BF10" s="324">
        <v>0.64655130000000005</v>
      </c>
      <c r="BG10" s="324">
        <v>0.64936110000000002</v>
      </c>
      <c r="BH10" s="324">
        <v>0.63577059999999996</v>
      </c>
      <c r="BI10" s="324">
        <v>0.61895109999999998</v>
      </c>
      <c r="BJ10" s="324">
        <v>0.60320879999999999</v>
      </c>
      <c r="BK10" s="324">
        <v>0.5980415</v>
      </c>
      <c r="BL10" s="324">
        <v>0.59974660000000002</v>
      </c>
      <c r="BM10" s="324">
        <v>0.61311649999999995</v>
      </c>
      <c r="BN10" s="324">
        <v>0.62339560000000005</v>
      </c>
      <c r="BO10" s="324">
        <v>0.64051650000000004</v>
      </c>
      <c r="BP10" s="324">
        <v>0.65460119999999999</v>
      </c>
      <c r="BQ10" s="324">
        <v>0.66498190000000001</v>
      </c>
      <c r="BR10" s="324">
        <v>0.66654880000000005</v>
      </c>
      <c r="BS10" s="324">
        <v>0.66876239999999998</v>
      </c>
      <c r="BT10" s="324">
        <v>0.65454889999999999</v>
      </c>
      <c r="BU10" s="324">
        <v>0.63658219999999999</v>
      </c>
      <c r="BV10" s="324">
        <v>0.61982599999999999</v>
      </c>
    </row>
    <row r="11" spans="1:74" x14ac:dyDescent="0.25">
      <c r="A11" s="565"/>
      <c r="B11" s="154" t="s">
        <v>932</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364"/>
      <c r="BA11" s="364"/>
      <c r="BB11" s="364"/>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5">
      <c r="A12" s="565" t="s">
        <v>933</v>
      </c>
      <c r="B12" s="566" t="s">
        <v>934</v>
      </c>
      <c r="C12" s="208">
        <v>4.7089999999999996E-3</v>
      </c>
      <c r="D12" s="208">
        <v>5.4640000000000001E-3</v>
      </c>
      <c r="E12" s="208">
        <v>8.0330000000000002E-3</v>
      </c>
      <c r="F12" s="208">
        <v>6.0670000000000003E-3</v>
      </c>
      <c r="G12" s="208">
        <v>4.4520000000000002E-3</v>
      </c>
      <c r="H12" s="208">
        <v>4.4330000000000003E-3</v>
      </c>
      <c r="I12" s="208">
        <v>6.2899999999999996E-3</v>
      </c>
      <c r="J12" s="208">
        <v>9.5169999999999994E-3</v>
      </c>
      <c r="K12" s="208">
        <v>5.0670000000000003E-3</v>
      </c>
      <c r="L12" s="208">
        <v>6.4200000000000004E-3</v>
      </c>
      <c r="M12" s="208">
        <v>7.5659999999999998E-3</v>
      </c>
      <c r="N12" s="208">
        <v>5.8389999999999996E-3</v>
      </c>
      <c r="O12" s="208">
        <v>1.8389999999999999E-3</v>
      </c>
      <c r="P12" s="208">
        <v>6.8929999999999998E-3</v>
      </c>
      <c r="Q12" s="208">
        <v>6.097E-3</v>
      </c>
      <c r="R12" s="208">
        <v>5.0670000000000003E-3</v>
      </c>
      <c r="S12" s="208">
        <v>5.2900000000000004E-3</v>
      </c>
      <c r="T12" s="208">
        <v>4.5999999999999999E-3</v>
      </c>
      <c r="U12" s="208">
        <v>6.0000000000000001E-3</v>
      </c>
      <c r="V12" s="208">
        <v>7.4190000000000002E-3</v>
      </c>
      <c r="W12" s="208">
        <v>5.5999999999999999E-3</v>
      </c>
      <c r="X12" s="208">
        <v>4.1609999999999998E-3</v>
      </c>
      <c r="Y12" s="208">
        <v>5.5329999999999997E-3</v>
      </c>
      <c r="Z12" s="208">
        <v>5.1939999999999998E-3</v>
      </c>
      <c r="AA12" s="208">
        <v>5.6779999999999999E-3</v>
      </c>
      <c r="AB12" s="208">
        <v>5.862E-3</v>
      </c>
      <c r="AC12" s="208">
        <v>8.0960000000000008E-3</v>
      </c>
      <c r="AD12" s="208">
        <v>7.8670000000000007E-3</v>
      </c>
      <c r="AE12" s="208">
        <v>6.2579999999999997E-3</v>
      </c>
      <c r="AF12" s="208">
        <v>9.4000000000000004E-3</v>
      </c>
      <c r="AG12" s="208">
        <v>8.4200000000000004E-3</v>
      </c>
      <c r="AH12" s="208">
        <v>6.5799999999999999E-3</v>
      </c>
      <c r="AI12" s="208">
        <v>5.0000000000000001E-3</v>
      </c>
      <c r="AJ12" s="208">
        <v>5.6779999999999999E-3</v>
      </c>
      <c r="AK12" s="208">
        <v>5.267E-3</v>
      </c>
      <c r="AL12" s="208">
        <v>6.581E-3</v>
      </c>
      <c r="AM12" s="208">
        <v>5.0000000000000001E-3</v>
      </c>
      <c r="AN12" s="208">
        <v>2.6080000000000001E-3</v>
      </c>
      <c r="AO12" s="208">
        <v>4.0000000000000001E-3</v>
      </c>
      <c r="AP12" s="208">
        <v>3.3E-3</v>
      </c>
      <c r="AQ12" s="208">
        <v>6.7089999999999997E-3</v>
      </c>
      <c r="AR12" s="208">
        <v>4.9329999999999999E-3</v>
      </c>
      <c r="AS12" s="208">
        <v>3.0330000000000001E-3</v>
      </c>
      <c r="AT12" s="208">
        <v>4.6449999999999998E-3</v>
      </c>
      <c r="AU12" s="208">
        <v>6.1659999999999996E-3</v>
      </c>
      <c r="AV12" s="208">
        <v>2.967E-3</v>
      </c>
      <c r="AW12" s="208">
        <v>8.5000000000000006E-3</v>
      </c>
      <c r="AX12" s="208">
        <v>5.156E-3</v>
      </c>
      <c r="AY12" s="208">
        <v>4.8296299999999997E-3</v>
      </c>
      <c r="AZ12" s="324">
        <v>4.5437899999999998E-3</v>
      </c>
      <c r="BA12" s="324">
        <v>5.2369799999999996E-3</v>
      </c>
      <c r="BB12" s="324">
        <v>5.6368499999999997E-3</v>
      </c>
      <c r="BC12" s="324">
        <v>5.8106E-3</v>
      </c>
      <c r="BD12" s="324">
        <v>4.3164099999999997E-3</v>
      </c>
      <c r="BE12" s="324">
        <v>5.2649100000000002E-3</v>
      </c>
      <c r="BF12" s="324">
        <v>6.49922E-3</v>
      </c>
      <c r="BG12" s="324">
        <v>5.1690299999999998E-3</v>
      </c>
      <c r="BH12" s="324">
        <v>5.3656700000000003E-3</v>
      </c>
      <c r="BI12" s="324">
        <v>5.3744800000000001E-3</v>
      </c>
      <c r="BJ12" s="324">
        <v>5.1757000000000001E-3</v>
      </c>
      <c r="BK12" s="324">
        <v>4.7230900000000001E-3</v>
      </c>
      <c r="BL12" s="324">
        <v>4.2952900000000002E-3</v>
      </c>
      <c r="BM12" s="324">
        <v>5.2194900000000002E-3</v>
      </c>
      <c r="BN12" s="324">
        <v>5.8422300000000003E-3</v>
      </c>
      <c r="BO12" s="324">
        <v>6.12928E-3</v>
      </c>
      <c r="BP12" s="324">
        <v>4.5356900000000002E-3</v>
      </c>
      <c r="BQ12" s="324">
        <v>5.4371799999999998E-3</v>
      </c>
      <c r="BR12" s="324">
        <v>6.6582000000000004E-3</v>
      </c>
      <c r="BS12" s="324">
        <v>5.1940099999999998E-3</v>
      </c>
      <c r="BT12" s="324">
        <v>5.4884499999999998E-3</v>
      </c>
      <c r="BU12" s="324">
        <v>5.4384000000000004E-3</v>
      </c>
      <c r="BV12" s="324">
        <v>5.0260000000000001E-3</v>
      </c>
    </row>
    <row r="13" spans="1:74" x14ac:dyDescent="0.25">
      <c r="A13" s="565" t="s">
        <v>1084</v>
      </c>
      <c r="B13" s="566" t="s">
        <v>927</v>
      </c>
      <c r="C13" s="208">
        <v>0.295742</v>
      </c>
      <c r="D13" s="208">
        <v>0.29453600000000002</v>
      </c>
      <c r="E13" s="208">
        <v>0.29529</v>
      </c>
      <c r="F13" s="208">
        <v>0.307</v>
      </c>
      <c r="G13" s="208">
        <v>0.29954799999999998</v>
      </c>
      <c r="H13" s="208">
        <v>0.32136700000000001</v>
      </c>
      <c r="I13" s="208">
        <v>0.32016099999999997</v>
      </c>
      <c r="J13" s="208">
        <v>0.31019400000000003</v>
      </c>
      <c r="K13" s="208">
        <v>0.29609999999999997</v>
      </c>
      <c r="L13" s="208">
        <v>0.27948400000000001</v>
      </c>
      <c r="M13" s="208">
        <v>0.29383300000000001</v>
      </c>
      <c r="N13" s="208">
        <v>0.30270999999999998</v>
      </c>
      <c r="O13" s="208">
        <v>0.29712899999999998</v>
      </c>
      <c r="P13" s="208">
        <v>0.25678600000000001</v>
      </c>
      <c r="Q13" s="208">
        <v>0.28761300000000001</v>
      </c>
      <c r="R13" s="208">
        <v>0.29503299999999999</v>
      </c>
      <c r="S13" s="208">
        <v>0.294516</v>
      </c>
      <c r="T13" s="208">
        <v>0.3004</v>
      </c>
      <c r="U13" s="208">
        <v>0.29238700000000001</v>
      </c>
      <c r="V13" s="208">
        <v>0.29493599999999998</v>
      </c>
      <c r="W13" s="208">
        <v>0.27179999999999999</v>
      </c>
      <c r="X13" s="208">
        <v>0.251774</v>
      </c>
      <c r="Y13" s="208">
        <v>0.293933</v>
      </c>
      <c r="Z13" s="208">
        <v>0.315807</v>
      </c>
      <c r="AA13" s="208">
        <v>0.29654799999999998</v>
      </c>
      <c r="AB13" s="208">
        <v>0.28072399999999997</v>
      </c>
      <c r="AC13" s="208">
        <v>0.27848400000000001</v>
      </c>
      <c r="AD13" s="208">
        <v>0.22989999999999999</v>
      </c>
      <c r="AE13" s="208">
        <v>0.23354800000000001</v>
      </c>
      <c r="AF13" s="208">
        <v>0.2485</v>
      </c>
      <c r="AG13" s="208">
        <v>0.26451599999999997</v>
      </c>
      <c r="AH13" s="208">
        <v>0.27438699999999999</v>
      </c>
      <c r="AI13" s="208">
        <v>0.25993300000000003</v>
      </c>
      <c r="AJ13" s="208">
        <v>0.25819399999999998</v>
      </c>
      <c r="AK13" s="208">
        <v>0.27479999999999999</v>
      </c>
      <c r="AL13" s="208">
        <v>0.26587100000000002</v>
      </c>
      <c r="AM13" s="208">
        <v>0.259129</v>
      </c>
      <c r="AN13" s="208">
        <v>0.219107</v>
      </c>
      <c r="AO13" s="208">
        <v>0.27074199999999998</v>
      </c>
      <c r="AP13" s="208">
        <v>0.28010000000000002</v>
      </c>
      <c r="AQ13" s="208">
        <v>0.301064</v>
      </c>
      <c r="AR13" s="208">
        <v>0.30146600000000001</v>
      </c>
      <c r="AS13" s="208">
        <v>0.28899999999999998</v>
      </c>
      <c r="AT13" s="208">
        <v>0.28812900000000002</v>
      </c>
      <c r="AU13" s="208">
        <v>0.25976700000000003</v>
      </c>
      <c r="AV13" s="208">
        <v>0.27651599999999998</v>
      </c>
      <c r="AW13" s="208">
        <v>0.28726699999999999</v>
      </c>
      <c r="AX13" s="208">
        <v>0.3186137</v>
      </c>
      <c r="AY13" s="208">
        <v>0.3143707</v>
      </c>
      <c r="AZ13" s="324">
        <v>0.28621629999999998</v>
      </c>
      <c r="BA13" s="324">
        <v>0.29745199999999999</v>
      </c>
      <c r="BB13" s="324">
        <v>0.28467520000000002</v>
      </c>
      <c r="BC13" s="324">
        <v>0.27389669999999999</v>
      </c>
      <c r="BD13" s="324">
        <v>0.31707560000000001</v>
      </c>
      <c r="BE13" s="324">
        <v>0.30808930000000001</v>
      </c>
      <c r="BF13" s="324">
        <v>0.30295480000000002</v>
      </c>
      <c r="BG13" s="324">
        <v>0.2939042</v>
      </c>
      <c r="BH13" s="324">
        <v>0.27684920000000002</v>
      </c>
      <c r="BI13" s="324">
        <v>0.30032959999999997</v>
      </c>
      <c r="BJ13" s="324">
        <v>0.30930190000000002</v>
      </c>
      <c r="BK13" s="324">
        <v>0.29116649999999999</v>
      </c>
      <c r="BL13" s="324">
        <v>0.28358299999999997</v>
      </c>
      <c r="BM13" s="324">
        <v>0.29521910000000001</v>
      </c>
      <c r="BN13" s="324">
        <v>0.27941009999999999</v>
      </c>
      <c r="BO13" s="324">
        <v>0.27299849999999998</v>
      </c>
      <c r="BP13" s="324">
        <v>0.3152973</v>
      </c>
      <c r="BQ13" s="324">
        <v>0.30829790000000001</v>
      </c>
      <c r="BR13" s="324">
        <v>0.30390630000000002</v>
      </c>
      <c r="BS13" s="324">
        <v>0.29296270000000002</v>
      </c>
      <c r="BT13" s="324">
        <v>0.2767078</v>
      </c>
      <c r="BU13" s="324">
        <v>0.29974580000000001</v>
      </c>
      <c r="BV13" s="324">
        <v>0.30962030000000001</v>
      </c>
    </row>
    <row r="14" spans="1:74" x14ac:dyDescent="0.25">
      <c r="A14" s="565" t="s">
        <v>1085</v>
      </c>
      <c r="B14" s="566" t="s">
        <v>1086</v>
      </c>
      <c r="C14" s="208">
        <v>0.304226</v>
      </c>
      <c r="D14" s="208">
        <v>0.27385700000000002</v>
      </c>
      <c r="E14" s="208">
        <v>0.27574199999999999</v>
      </c>
      <c r="F14" s="208">
        <v>0.28576699999999999</v>
      </c>
      <c r="G14" s="208">
        <v>0.29167700000000002</v>
      </c>
      <c r="H14" s="208">
        <v>0.28573300000000001</v>
      </c>
      <c r="I14" s="208">
        <v>0.28635500000000003</v>
      </c>
      <c r="J14" s="208">
        <v>0.29338700000000001</v>
      </c>
      <c r="K14" s="208">
        <v>0.29403299999999999</v>
      </c>
      <c r="L14" s="208">
        <v>0.29429</v>
      </c>
      <c r="M14" s="208">
        <v>0.31443300000000002</v>
      </c>
      <c r="N14" s="208">
        <v>0.313</v>
      </c>
      <c r="O14" s="208">
        <v>0.29183900000000002</v>
      </c>
      <c r="P14" s="208">
        <v>0.28857100000000002</v>
      </c>
      <c r="Q14" s="208">
        <v>0.26148399999999999</v>
      </c>
      <c r="R14" s="208">
        <v>0.2717</v>
      </c>
      <c r="S14" s="208">
        <v>0.28290300000000002</v>
      </c>
      <c r="T14" s="208">
        <v>0.29016700000000001</v>
      </c>
      <c r="U14" s="208">
        <v>0.28641899999999998</v>
      </c>
      <c r="V14" s="208">
        <v>0.28412900000000002</v>
      </c>
      <c r="W14" s="208">
        <v>0.28163300000000002</v>
      </c>
      <c r="X14" s="208">
        <v>0.28090300000000001</v>
      </c>
      <c r="Y14" s="208">
        <v>0.28713300000000003</v>
      </c>
      <c r="Z14" s="208">
        <v>0.28022599999999998</v>
      </c>
      <c r="AA14" s="208">
        <v>0.26909699999999998</v>
      </c>
      <c r="AB14" s="208">
        <v>0.233621</v>
      </c>
      <c r="AC14" s="208">
        <v>0.245452</v>
      </c>
      <c r="AD14" s="208">
        <v>0.26440000000000002</v>
      </c>
      <c r="AE14" s="208">
        <v>0.25838699999999998</v>
      </c>
      <c r="AF14" s="208">
        <v>0.25569999999999998</v>
      </c>
      <c r="AG14" s="208">
        <v>0.25790299999999999</v>
      </c>
      <c r="AH14" s="208">
        <v>0.252355</v>
      </c>
      <c r="AI14" s="208">
        <v>0.2697</v>
      </c>
      <c r="AJ14" s="208">
        <v>0.279613</v>
      </c>
      <c r="AK14" s="208">
        <v>0.28489999999999999</v>
      </c>
      <c r="AL14" s="208">
        <v>0.29206500000000002</v>
      </c>
      <c r="AM14" s="208">
        <v>0.296097</v>
      </c>
      <c r="AN14" s="208">
        <v>0.24482100000000001</v>
      </c>
      <c r="AO14" s="208">
        <v>0.26754800000000001</v>
      </c>
      <c r="AP14" s="208">
        <v>0.29909999999999998</v>
      </c>
      <c r="AQ14" s="208">
        <v>0.32403199999999999</v>
      </c>
      <c r="AR14" s="208">
        <v>0.30640000000000001</v>
      </c>
      <c r="AS14" s="208">
        <v>0.29829</v>
      </c>
      <c r="AT14" s="208">
        <v>0.29590300000000003</v>
      </c>
      <c r="AU14" s="208">
        <v>0.27873300000000001</v>
      </c>
      <c r="AV14" s="208">
        <v>0.26896799999999998</v>
      </c>
      <c r="AW14" s="208">
        <v>0.30080000000000001</v>
      </c>
      <c r="AX14" s="208">
        <v>0.29337570000000002</v>
      </c>
      <c r="AY14" s="208">
        <v>0.26921539999999999</v>
      </c>
      <c r="AZ14" s="324">
        <v>0.2738216</v>
      </c>
      <c r="BA14" s="324">
        <v>0.27826810000000002</v>
      </c>
      <c r="BB14" s="324">
        <v>0.28075349999999999</v>
      </c>
      <c r="BC14" s="324">
        <v>0.28517019999999998</v>
      </c>
      <c r="BD14" s="324">
        <v>0.28453640000000002</v>
      </c>
      <c r="BE14" s="324">
        <v>0.28510259999999998</v>
      </c>
      <c r="BF14" s="324">
        <v>0.28143259999999998</v>
      </c>
      <c r="BG14" s="324">
        <v>0.27183030000000002</v>
      </c>
      <c r="BH14" s="324">
        <v>0.26921489999999998</v>
      </c>
      <c r="BI14" s="324">
        <v>0.27715430000000002</v>
      </c>
      <c r="BJ14" s="324">
        <v>0.29511979999999999</v>
      </c>
      <c r="BK14" s="324">
        <v>0.28044730000000001</v>
      </c>
      <c r="BL14" s="324">
        <v>0.26778950000000001</v>
      </c>
      <c r="BM14" s="324">
        <v>0.27591110000000002</v>
      </c>
      <c r="BN14" s="324">
        <v>0.28224670000000002</v>
      </c>
      <c r="BO14" s="324">
        <v>0.28927839999999999</v>
      </c>
      <c r="BP14" s="324">
        <v>0.28722550000000002</v>
      </c>
      <c r="BQ14" s="324">
        <v>0.28715540000000001</v>
      </c>
      <c r="BR14" s="324">
        <v>0.28347420000000001</v>
      </c>
      <c r="BS14" s="324">
        <v>0.27203189999999999</v>
      </c>
      <c r="BT14" s="324">
        <v>0.27075349999999998</v>
      </c>
      <c r="BU14" s="324">
        <v>0.27684160000000002</v>
      </c>
      <c r="BV14" s="324">
        <v>0.29127960000000003</v>
      </c>
    </row>
    <row r="15" spans="1:74" x14ac:dyDescent="0.25">
      <c r="A15" s="565" t="s">
        <v>935</v>
      </c>
      <c r="B15" s="566" t="s">
        <v>929</v>
      </c>
      <c r="C15" s="208">
        <v>-0.21190300000000001</v>
      </c>
      <c r="D15" s="208">
        <v>-0.164464</v>
      </c>
      <c r="E15" s="208">
        <v>5.2547999999999997E-2</v>
      </c>
      <c r="F15" s="208">
        <v>0.20149900000000001</v>
      </c>
      <c r="G15" s="208">
        <v>0.25938800000000001</v>
      </c>
      <c r="H15" s="208">
        <v>0.26240000000000002</v>
      </c>
      <c r="I15" s="208">
        <v>0.25729099999999999</v>
      </c>
      <c r="J15" s="208">
        <v>0.26738600000000001</v>
      </c>
      <c r="K15" s="208">
        <v>5.5133000000000001E-2</v>
      </c>
      <c r="L15" s="208">
        <v>-0.116162</v>
      </c>
      <c r="M15" s="208">
        <v>-0.22069900000000001</v>
      </c>
      <c r="N15" s="208">
        <v>-0.24851699999999999</v>
      </c>
      <c r="O15" s="208">
        <v>-0.22313</v>
      </c>
      <c r="P15" s="208">
        <v>-0.1235</v>
      </c>
      <c r="Q15" s="208">
        <v>7.3451000000000002E-2</v>
      </c>
      <c r="R15" s="208">
        <v>0.23236699999999999</v>
      </c>
      <c r="S15" s="208">
        <v>0.28464600000000001</v>
      </c>
      <c r="T15" s="208">
        <v>0.264233</v>
      </c>
      <c r="U15" s="208">
        <v>0.26719399999999999</v>
      </c>
      <c r="V15" s="208">
        <v>0.21970999999999999</v>
      </c>
      <c r="W15" s="208">
        <v>5.4033999999999999E-2</v>
      </c>
      <c r="X15" s="208">
        <v>-0.127612</v>
      </c>
      <c r="Y15" s="208">
        <v>-0.314299</v>
      </c>
      <c r="Z15" s="208">
        <v>-0.25332399999999999</v>
      </c>
      <c r="AA15" s="208">
        <v>-0.18348400000000001</v>
      </c>
      <c r="AB15" s="208">
        <v>-0.13896600000000001</v>
      </c>
      <c r="AC15" s="208">
        <v>8.8968000000000005E-2</v>
      </c>
      <c r="AD15" s="208">
        <v>0.18063299999999999</v>
      </c>
      <c r="AE15" s="208">
        <v>0.17283899999999999</v>
      </c>
      <c r="AF15" s="208">
        <v>0.1968</v>
      </c>
      <c r="AG15" s="208">
        <v>0.201322</v>
      </c>
      <c r="AH15" s="208">
        <v>0.17871000000000001</v>
      </c>
      <c r="AI15" s="208">
        <v>2.0833999999999998E-2</v>
      </c>
      <c r="AJ15" s="208">
        <v>-0.13364599999999999</v>
      </c>
      <c r="AK15" s="208">
        <v>-0.23166700000000001</v>
      </c>
      <c r="AL15" s="208">
        <v>-0.21754899999999999</v>
      </c>
      <c r="AM15" s="208">
        <v>-0.192968</v>
      </c>
      <c r="AN15" s="208">
        <v>-0.12385699999999999</v>
      </c>
      <c r="AO15" s="208">
        <v>5.1999999999999998E-2</v>
      </c>
      <c r="AP15" s="208">
        <v>0.19616700000000001</v>
      </c>
      <c r="AQ15" s="208">
        <v>0.26793600000000001</v>
      </c>
      <c r="AR15" s="208">
        <v>0.26810099999999998</v>
      </c>
      <c r="AS15" s="208">
        <v>0.25948399999999999</v>
      </c>
      <c r="AT15" s="208">
        <v>0.216807</v>
      </c>
      <c r="AU15" s="208">
        <v>6.2066999999999997E-2</v>
      </c>
      <c r="AV15" s="208">
        <v>-6.5419000000000005E-2</v>
      </c>
      <c r="AW15" s="208">
        <v>-0.21129999999999999</v>
      </c>
      <c r="AX15" s="208">
        <v>-0.28608899999999998</v>
      </c>
      <c r="AY15" s="208">
        <v>-0.18549289999999999</v>
      </c>
      <c r="AZ15" s="324">
        <v>-0.1219779</v>
      </c>
      <c r="BA15" s="324">
        <v>8.0809099999999995E-2</v>
      </c>
      <c r="BB15" s="324">
        <v>0.23703189999999999</v>
      </c>
      <c r="BC15" s="324">
        <v>0.28103220000000001</v>
      </c>
      <c r="BD15" s="324">
        <v>0.27737729999999999</v>
      </c>
      <c r="BE15" s="324">
        <v>0.27272059999999998</v>
      </c>
      <c r="BF15" s="324">
        <v>0.25140279999999998</v>
      </c>
      <c r="BG15" s="324">
        <v>5.1747500000000002E-2</v>
      </c>
      <c r="BH15" s="324">
        <v>-9.1189099999999995E-2</v>
      </c>
      <c r="BI15" s="324">
        <v>-0.2398052</v>
      </c>
      <c r="BJ15" s="324">
        <v>-0.24381059999999999</v>
      </c>
      <c r="BK15" s="324">
        <v>-0.19736519999999999</v>
      </c>
      <c r="BL15" s="324">
        <v>-0.1199649</v>
      </c>
      <c r="BM15" s="324">
        <v>8.2134600000000002E-2</v>
      </c>
      <c r="BN15" s="324">
        <v>0.234679</v>
      </c>
      <c r="BO15" s="324">
        <v>0.27940520000000002</v>
      </c>
      <c r="BP15" s="324">
        <v>0.27796399999999999</v>
      </c>
      <c r="BQ15" s="324">
        <v>0.27274769999999998</v>
      </c>
      <c r="BR15" s="324">
        <v>0.2491794</v>
      </c>
      <c r="BS15" s="324">
        <v>5.37382E-2</v>
      </c>
      <c r="BT15" s="324">
        <v>-9.1284400000000002E-2</v>
      </c>
      <c r="BU15" s="324">
        <v>-0.24208569999999999</v>
      </c>
      <c r="BV15" s="324">
        <v>-0.25310490000000002</v>
      </c>
    </row>
    <row r="16" spans="1:74" x14ac:dyDescent="0.25">
      <c r="A16" s="565"/>
      <c r="B16" s="154" t="s">
        <v>936</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364"/>
      <c r="BA16" s="364"/>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5">
      <c r="A17" s="565" t="s">
        <v>937</v>
      </c>
      <c r="B17" s="566" t="s">
        <v>931</v>
      </c>
      <c r="C17" s="208">
        <v>-2.1065E-2</v>
      </c>
      <c r="D17" s="208">
        <v>-2.0428999999999999E-2</v>
      </c>
      <c r="E17" s="208">
        <v>-2.0129000000000001E-2</v>
      </c>
      <c r="F17" s="208">
        <v>-2.0333E-2</v>
      </c>
      <c r="G17" s="208">
        <v>-2.1580999999999999E-2</v>
      </c>
      <c r="H17" s="208">
        <v>-2.1132999999999999E-2</v>
      </c>
      <c r="I17" s="208">
        <v>-2.1807E-2</v>
      </c>
      <c r="J17" s="208">
        <v>-2.2225999999999999E-2</v>
      </c>
      <c r="K17" s="208">
        <v>-2.0767000000000001E-2</v>
      </c>
      <c r="L17" s="208">
        <v>-2.0032000000000001E-2</v>
      </c>
      <c r="M17" s="208">
        <v>-2.0433E-2</v>
      </c>
      <c r="N17" s="208">
        <v>-1.9903000000000001E-2</v>
      </c>
      <c r="O17" s="208">
        <v>-2.0226000000000001E-2</v>
      </c>
      <c r="P17" s="208">
        <v>-2.0678999999999999E-2</v>
      </c>
      <c r="Q17" s="208">
        <v>-1.9193999999999999E-2</v>
      </c>
      <c r="R17" s="208">
        <v>-1.9833E-2</v>
      </c>
      <c r="S17" s="208">
        <v>-2.0289999999999999E-2</v>
      </c>
      <c r="T17" s="208">
        <v>-2.1132999999999999E-2</v>
      </c>
      <c r="U17" s="208">
        <v>-2.1225999999999998E-2</v>
      </c>
      <c r="V17" s="208">
        <v>-2.0903000000000001E-2</v>
      </c>
      <c r="W17" s="208">
        <v>-2.01E-2</v>
      </c>
      <c r="X17" s="208">
        <v>-2.0645E-2</v>
      </c>
      <c r="Y17" s="208">
        <v>-2.1100000000000001E-2</v>
      </c>
      <c r="Z17" s="208">
        <v>-2.1451999999999999E-2</v>
      </c>
      <c r="AA17" s="208">
        <v>-2.0516E-2</v>
      </c>
      <c r="AB17" s="208">
        <v>-1.9827999999999998E-2</v>
      </c>
      <c r="AC17" s="208">
        <v>-1.8096999999999999E-2</v>
      </c>
      <c r="AD17" s="208">
        <v>-1.1133000000000001E-2</v>
      </c>
      <c r="AE17" s="208">
        <v>-1.3644999999999999E-2</v>
      </c>
      <c r="AF17" s="208">
        <v>-1.7867000000000001E-2</v>
      </c>
      <c r="AG17" s="208">
        <v>-1.9484000000000001E-2</v>
      </c>
      <c r="AH17" s="208">
        <v>-1.8903E-2</v>
      </c>
      <c r="AI17" s="208">
        <v>-1.9266999999999999E-2</v>
      </c>
      <c r="AJ17" s="208">
        <v>-2.0487999999999999E-2</v>
      </c>
      <c r="AK17" s="208">
        <v>-2.1024000000000001E-2</v>
      </c>
      <c r="AL17" s="208">
        <v>-2.0570999999999999E-2</v>
      </c>
      <c r="AM17" s="208">
        <v>-1.9290000000000002E-2</v>
      </c>
      <c r="AN17" s="208">
        <v>-1.8036E-2</v>
      </c>
      <c r="AO17" s="208">
        <v>-2.0580999999999999E-2</v>
      </c>
      <c r="AP17" s="208">
        <v>-2.0841999999999999E-2</v>
      </c>
      <c r="AQ17" s="208">
        <v>-2.2585999999999998E-2</v>
      </c>
      <c r="AR17" s="208">
        <v>-2.3736E-2</v>
      </c>
      <c r="AS17" s="208">
        <v>-2.3307999999999999E-2</v>
      </c>
      <c r="AT17" s="208">
        <v>-2.1700000000000001E-2</v>
      </c>
      <c r="AU17" s="208">
        <v>-2.1635000000000001E-2</v>
      </c>
      <c r="AV17" s="208">
        <v>-2.2270000000000002E-2</v>
      </c>
      <c r="AW17" s="208">
        <v>-2.3401999999999999E-2</v>
      </c>
      <c r="AX17" s="208">
        <v>-1.9678999999999999E-2</v>
      </c>
      <c r="AY17" s="208">
        <v>-2.02326E-2</v>
      </c>
      <c r="AZ17" s="324">
        <v>-1.9643500000000001E-2</v>
      </c>
      <c r="BA17" s="324">
        <v>-1.9639400000000001E-2</v>
      </c>
      <c r="BB17" s="324">
        <v>-1.9920299999999998E-2</v>
      </c>
      <c r="BC17" s="324">
        <v>-2.0474699999999998E-2</v>
      </c>
      <c r="BD17" s="324">
        <v>-2.0826899999999999E-2</v>
      </c>
      <c r="BE17" s="324">
        <v>-2.07986E-2</v>
      </c>
      <c r="BF17" s="324">
        <v>-2.0752900000000001E-2</v>
      </c>
      <c r="BG17" s="324">
        <v>-2.0375000000000001E-2</v>
      </c>
      <c r="BH17" s="324">
        <v>-2.0528899999999999E-2</v>
      </c>
      <c r="BI17" s="324">
        <v>-2.13174E-2</v>
      </c>
      <c r="BJ17" s="324">
        <v>-2.1113E-2</v>
      </c>
      <c r="BK17" s="324">
        <v>-2.0217300000000001E-2</v>
      </c>
      <c r="BL17" s="324">
        <v>-1.9839300000000001E-2</v>
      </c>
      <c r="BM17" s="324">
        <v>-1.9877599999999999E-2</v>
      </c>
      <c r="BN17" s="324">
        <v>-2.0235400000000001E-2</v>
      </c>
      <c r="BO17" s="324">
        <v>-2.0749099999999999E-2</v>
      </c>
      <c r="BP17" s="324">
        <v>-2.08845E-2</v>
      </c>
      <c r="BQ17" s="324">
        <v>-2.0610799999999999E-2</v>
      </c>
      <c r="BR17" s="324">
        <v>-2.0519699999999998E-2</v>
      </c>
      <c r="BS17" s="324">
        <v>-2.0259599999999999E-2</v>
      </c>
      <c r="BT17" s="324">
        <v>-2.0336699999999999E-2</v>
      </c>
      <c r="BU17" s="324">
        <v>-2.1263399999999998E-2</v>
      </c>
      <c r="BV17" s="324">
        <v>-2.1158099999999999E-2</v>
      </c>
    </row>
    <row r="18" spans="1:74" ht="10"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5">
      <c r="A19" s="564"/>
      <c r="B19" s="154" t="s">
        <v>938</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364"/>
      <c r="BA19" s="364"/>
      <c r="BB19" s="364"/>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5">
      <c r="A20" s="565" t="s">
        <v>939</v>
      </c>
      <c r="B20" s="566" t="s">
        <v>940</v>
      </c>
      <c r="C20" s="208">
        <v>-0.184973</v>
      </c>
      <c r="D20" s="208">
        <v>-0.24562999999999999</v>
      </c>
      <c r="E20" s="208">
        <v>-0.21654799999999999</v>
      </c>
      <c r="F20" s="208">
        <v>-0.30287500000000001</v>
      </c>
      <c r="G20" s="208">
        <v>-0.284306</v>
      </c>
      <c r="H20" s="208">
        <v>-0.26764500000000002</v>
      </c>
      <c r="I20" s="208">
        <v>-0.210894</v>
      </c>
      <c r="J20" s="208">
        <v>-0.28439799999999998</v>
      </c>
      <c r="K20" s="208">
        <v>-0.285329</v>
      </c>
      <c r="L20" s="208">
        <v>-0.26346900000000001</v>
      </c>
      <c r="M20" s="208">
        <v>-0.27021800000000001</v>
      </c>
      <c r="N20" s="208">
        <v>-0.257023</v>
      </c>
      <c r="O20" s="208">
        <v>-0.26598300000000002</v>
      </c>
      <c r="P20" s="208">
        <v>-0.25472499999999998</v>
      </c>
      <c r="Q20" s="208">
        <v>-0.245562</v>
      </c>
      <c r="R20" s="208">
        <v>-0.25165999999999999</v>
      </c>
      <c r="S20" s="208">
        <v>-0.28347899999999998</v>
      </c>
      <c r="T20" s="208">
        <v>-0.27490900000000001</v>
      </c>
      <c r="U20" s="208">
        <v>-0.27798800000000001</v>
      </c>
      <c r="V20" s="208">
        <v>-0.31239800000000001</v>
      </c>
      <c r="W20" s="208">
        <v>-0.24643300000000001</v>
      </c>
      <c r="X20" s="208">
        <v>-0.33849000000000001</v>
      </c>
      <c r="Y20" s="208">
        <v>-0.26636700000000002</v>
      </c>
      <c r="Z20" s="208">
        <v>-0.30124299999999998</v>
      </c>
      <c r="AA20" s="208">
        <v>-0.32342599999999999</v>
      </c>
      <c r="AB20" s="208">
        <v>-0.27740300000000001</v>
      </c>
      <c r="AC20" s="208">
        <v>-0.29536699999999999</v>
      </c>
      <c r="AD20" s="208">
        <v>-0.229573</v>
      </c>
      <c r="AE20" s="208">
        <v>-0.240928</v>
      </c>
      <c r="AF20" s="208">
        <v>-0.26357599999999998</v>
      </c>
      <c r="AG20" s="208">
        <v>-0.25139899999999998</v>
      </c>
      <c r="AH20" s="208">
        <v>-0.30333300000000002</v>
      </c>
      <c r="AI20" s="208">
        <v>-0.23763400000000001</v>
      </c>
      <c r="AJ20" s="208">
        <v>-0.29858400000000002</v>
      </c>
      <c r="AK20" s="208">
        <v>-0.26036799999999999</v>
      </c>
      <c r="AL20" s="208">
        <v>-0.26413900000000001</v>
      </c>
      <c r="AM20" s="208">
        <v>-0.34467599999999998</v>
      </c>
      <c r="AN20" s="208">
        <v>-0.32552799999999998</v>
      </c>
      <c r="AO20" s="208">
        <v>-0.37209199999999998</v>
      </c>
      <c r="AP20" s="208">
        <v>-0.40580699999999997</v>
      </c>
      <c r="AQ20" s="208">
        <v>-0.36702099999999999</v>
      </c>
      <c r="AR20" s="208">
        <v>-0.40155400000000002</v>
      </c>
      <c r="AS20" s="208">
        <v>-0.33432600000000001</v>
      </c>
      <c r="AT20" s="208">
        <v>-0.51706300000000005</v>
      </c>
      <c r="AU20" s="208">
        <v>-0.36277999999999999</v>
      </c>
      <c r="AV20" s="208">
        <v>-0.50733899999999998</v>
      </c>
      <c r="AW20" s="208">
        <v>-0.47655900000000001</v>
      </c>
      <c r="AX20" s="208">
        <v>-0.4976699</v>
      </c>
      <c r="AY20" s="208">
        <v>-0.43003239999999998</v>
      </c>
      <c r="AZ20" s="324">
        <v>-0.4223809</v>
      </c>
      <c r="BA20" s="324">
        <v>-0.42302509999999999</v>
      </c>
      <c r="BB20" s="324">
        <v>-0.42903790000000003</v>
      </c>
      <c r="BC20" s="324">
        <v>-0.45488210000000001</v>
      </c>
      <c r="BD20" s="324">
        <v>-0.44876120000000003</v>
      </c>
      <c r="BE20" s="324">
        <v>-0.43532330000000002</v>
      </c>
      <c r="BF20" s="324">
        <v>-0.4649413</v>
      </c>
      <c r="BG20" s="324">
        <v>-0.44469059999999999</v>
      </c>
      <c r="BH20" s="324">
        <v>-0.4602773</v>
      </c>
      <c r="BI20" s="324">
        <v>-0.45993329999999999</v>
      </c>
      <c r="BJ20" s="324">
        <v>-0.4651323</v>
      </c>
      <c r="BK20" s="324">
        <v>-0.47843160000000001</v>
      </c>
      <c r="BL20" s="324">
        <v>-0.46429490000000001</v>
      </c>
      <c r="BM20" s="324">
        <v>-0.45447929999999997</v>
      </c>
      <c r="BN20" s="324">
        <v>-0.44970260000000001</v>
      </c>
      <c r="BO20" s="324">
        <v>-0.47442050000000002</v>
      </c>
      <c r="BP20" s="324">
        <v>-0.468024</v>
      </c>
      <c r="BQ20" s="324">
        <v>-0.44492169999999998</v>
      </c>
      <c r="BR20" s="324">
        <v>-0.47332689999999999</v>
      </c>
      <c r="BS20" s="324">
        <v>-0.45147569999999998</v>
      </c>
      <c r="BT20" s="324">
        <v>-0.46453660000000002</v>
      </c>
      <c r="BU20" s="324">
        <v>-0.46296589999999999</v>
      </c>
      <c r="BV20" s="324">
        <v>-0.46904970000000001</v>
      </c>
    </row>
    <row r="21" spans="1:74" x14ac:dyDescent="0.25">
      <c r="A21" s="565" t="s">
        <v>941</v>
      </c>
      <c r="B21" s="566" t="s">
        <v>950</v>
      </c>
      <c r="C21" s="208">
        <v>-0.60976799999999998</v>
      </c>
      <c r="D21" s="208">
        <v>-0.62160599999999999</v>
      </c>
      <c r="E21" s="208">
        <v>-0.71706999999999999</v>
      </c>
      <c r="F21" s="208">
        <v>-0.73491899999999999</v>
      </c>
      <c r="G21" s="208">
        <v>-0.86770599999999998</v>
      </c>
      <c r="H21" s="208">
        <v>-0.77149299999999998</v>
      </c>
      <c r="I21" s="208">
        <v>-0.94977900000000004</v>
      </c>
      <c r="J21" s="208">
        <v>-0.91164299999999998</v>
      </c>
      <c r="K21" s="208">
        <v>-0.69972199999999996</v>
      </c>
      <c r="L21" s="208">
        <v>-0.78050200000000003</v>
      </c>
      <c r="M21" s="208">
        <v>-0.86913300000000004</v>
      </c>
      <c r="N21" s="208">
        <v>-0.95758699999999997</v>
      </c>
      <c r="O21" s="208">
        <v>-0.80049899999999996</v>
      </c>
      <c r="P21" s="208">
        <v>-0.70601499999999995</v>
      </c>
      <c r="Q21" s="208">
        <v>-0.73214999999999997</v>
      </c>
      <c r="R21" s="208">
        <v>-1.023512</v>
      </c>
      <c r="S21" s="208">
        <v>-0.95669999999999999</v>
      </c>
      <c r="T21" s="208">
        <v>-1.0334300000000001</v>
      </c>
      <c r="U21" s="208">
        <v>-1.066152</v>
      </c>
      <c r="V21" s="208">
        <v>-0.913327</v>
      </c>
      <c r="W21" s="208">
        <v>-1.0048490000000001</v>
      </c>
      <c r="X21" s="208">
        <v>-1.0374110000000001</v>
      </c>
      <c r="Y21" s="208">
        <v>-1.0142910000000001</v>
      </c>
      <c r="Z21" s="208">
        <v>-1.0858749999999999</v>
      </c>
      <c r="AA21" s="208">
        <v>-1.0311790000000001</v>
      </c>
      <c r="AB21" s="208">
        <v>-1.0643549999999999</v>
      </c>
      <c r="AC21" s="208">
        <v>-1.137583</v>
      </c>
      <c r="AD21" s="208">
        <v>-1.1718329999999999</v>
      </c>
      <c r="AE21" s="208">
        <v>-0.95726100000000003</v>
      </c>
      <c r="AF21" s="208">
        <v>-1.1572720000000001</v>
      </c>
      <c r="AG21" s="208">
        <v>-1.134045</v>
      </c>
      <c r="AH21" s="208">
        <v>-1.033169</v>
      </c>
      <c r="AI21" s="208">
        <v>-1.013131</v>
      </c>
      <c r="AJ21" s="208">
        <v>-1.2844390000000001</v>
      </c>
      <c r="AK21" s="208">
        <v>-1.181886</v>
      </c>
      <c r="AL21" s="208">
        <v>-1.457379</v>
      </c>
      <c r="AM21" s="208">
        <v>-1.285628</v>
      </c>
      <c r="AN21" s="208">
        <v>-1.0240929999999999</v>
      </c>
      <c r="AO21" s="208">
        <v>-1.0007200000000001</v>
      </c>
      <c r="AP21" s="208">
        <v>-1.269058</v>
      </c>
      <c r="AQ21" s="208">
        <v>-1.1588259999999999</v>
      </c>
      <c r="AR21" s="208">
        <v>-1.2512639999999999</v>
      </c>
      <c r="AS21" s="208">
        <v>-1.242308</v>
      </c>
      <c r="AT21" s="208">
        <v>-1.1566689999999999</v>
      </c>
      <c r="AU21" s="208">
        <v>-1.1690560000000001</v>
      </c>
      <c r="AV21" s="208">
        <v>-1.1488309999999999</v>
      </c>
      <c r="AW21" s="208">
        <v>-1.2568760000000001</v>
      </c>
      <c r="AX21" s="208">
        <v>-1.2231935484000001</v>
      </c>
      <c r="AY21" s="208">
        <v>-1.2418962580999999</v>
      </c>
      <c r="AZ21" s="324">
        <v>-1.164973</v>
      </c>
      <c r="BA21" s="324">
        <v>-1.127321</v>
      </c>
      <c r="BB21" s="324">
        <v>-1.1847240000000001</v>
      </c>
      <c r="BC21" s="324">
        <v>-1.1232230000000001</v>
      </c>
      <c r="BD21" s="324">
        <v>-1.1047899999999999</v>
      </c>
      <c r="BE21" s="324">
        <v>-1.212556</v>
      </c>
      <c r="BF21" s="324">
        <v>-1.137896</v>
      </c>
      <c r="BG21" s="324">
        <v>-1.207274</v>
      </c>
      <c r="BH21" s="324">
        <v>-1.2667109999999999</v>
      </c>
      <c r="BI21" s="324">
        <v>-1.206234</v>
      </c>
      <c r="BJ21" s="324">
        <v>-1.21193</v>
      </c>
      <c r="BK21" s="324">
        <v>-1.2602960000000001</v>
      </c>
      <c r="BL21" s="324">
        <v>-1.2998959999999999</v>
      </c>
      <c r="BM21" s="324">
        <v>-1.2534190000000001</v>
      </c>
      <c r="BN21" s="324">
        <v>-1.3023089999999999</v>
      </c>
      <c r="BO21" s="324">
        <v>-1.2937590000000001</v>
      </c>
      <c r="BP21" s="324">
        <v>-1.3306800000000001</v>
      </c>
      <c r="BQ21" s="324">
        <v>-1.452237</v>
      </c>
      <c r="BR21" s="324">
        <v>-1.349334</v>
      </c>
      <c r="BS21" s="324">
        <v>-1.3409040000000001</v>
      </c>
      <c r="BT21" s="324">
        <v>-1.4072100000000001</v>
      </c>
      <c r="BU21" s="324">
        <v>-1.373659</v>
      </c>
      <c r="BV21" s="324">
        <v>-1.334929</v>
      </c>
    </row>
    <row r="22" spans="1:74" x14ac:dyDescent="0.25">
      <c r="A22" s="565" t="s">
        <v>942</v>
      </c>
      <c r="B22" s="566" t="s">
        <v>943</v>
      </c>
      <c r="C22" s="208">
        <v>-0.20010900000000001</v>
      </c>
      <c r="D22" s="208">
        <v>-0.137271</v>
      </c>
      <c r="E22" s="208">
        <v>-0.121147</v>
      </c>
      <c r="F22" s="208">
        <v>-0.233844</v>
      </c>
      <c r="G22" s="208">
        <v>-0.20894399999999999</v>
      </c>
      <c r="H22" s="208">
        <v>-0.20555799999999999</v>
      </c>
      <c r="I22" s="208">
        <v>-0.17005400000000001</v>
      </c>
      <c r="J22" s="208">
        <v>-0.145651</v>
      </c>
      <c r="K22" s="208">
        <v>-0.24294499999999999</v>
      </c>
      <c r="L22" s="208">
        <v>-0.193769</v>
      </c>
      <c r="M22" s="208">
        <v>-0.15851499999999999</v>
      </c>
      <c r="N22" s="208">
        <v>-6.5434000000000006E-2</v>
      </c>
      <c r="O22" s="208">
        <v>-9.1320999999999999E-2</v>
      </c>
      <c r="P22" s="208">
        <v>-0.10777200000000001</v>
      </c>
      <c r="Q22" s="208">
        <v>-0.21798100000000001</v>
      </c>
      <c r="R22" s="208">
        <v>-0.27332000000000001</v>
      </c>
      <c r="S22" s="208">
        <v>-0.232178</v>
      </c>
      <c r="T22" s="208">
        <v>-0.25698599999999999</v>
      </c>
      <c r="U22" s="208">
        <v>-0.22805800000000001</v>
      </c>
      <c r="V22" s="208">
        <v>-0.27643699999999999</v>
      </c>
      <c r="W22" s="208">
        <v>-0.28084599999999998</v>
      </c>
      <c r="X22" s="208">
        <v>-0.28472599999999998</v>
      </c>
      <c r="Y22" s="208">
        <v>-0.25609900000000002</v>
      </c>
      <c r="Z22" s="208">
        <v>-0.2036</v>
      </c>
      <c r="AA22" s="208">
        <v>-0.27883000000000002</v>
      </c>
      <c r="AB22" s="208">
        <v>-0.331293</v>
      </c>
      <c r="AC22" s="208">
        <v>-0.289524</v>
      </c>
      <c r="AD22" s="208">
        <v>-0.33490199999999998</v>
      </c>
      <c r="AE22" s="208">
        <v>-0.33559699999999998</v>
      </c>
      <c r="AF22" s="208">
        <v>-0.26724599999999998</v>
      </c>
      <c r="AG22" s="208">
        <v>-0.35758299999999998</v>
      </c>
      <c r="AH22" s="208">
        <v>-0.36327700000000002</v>
      </c>
      <c r="AI22" s="208">
        <v>-0.309307</v>
      </c>
      <c r="AJ22" s="208">
        <v>-0.42966700000000002</v>
      </c>
      <c r="AK22" s="208">
        <v>-0.35767599999999999</v>
      </c>
      <c r="AL22" s="208">
        <v>-0.22337099999999999</v>
      </c>
      <c r="AM22" s="208">
        <v>-0.33245400000000003</v>
      </c>
      <c r="AN22" s="208">
        <v>-0.31146000000000001</v>
      </c>
      <c r="AO22" s="208">
        <v>-0.39510200000000001</v>
      </c>
      <c r="AP22" s="208">
        <v>-0.44107000000000002</v>
      </c>
      <c r="AQ22" s="208">
        <v>-0.42255500000000001</v>
      </c>
      <c r="AR22" s="208">
        <v>-0.34901799999999999</v>
      </c>
      <c r="AS22" s="208">
        <v>-0.431425</v>
      </c>
      <c r="AT22" s="208">
        <v>-0.41569099999999998</v>
      </c>
      <c r="AU22" s="208">
        <v>-0.29991499999999999</v>
      </c>
      <c r="AV22" s="208">
        <v>-0.39834000000000003</v>
      </c>
      <c r="AW22" s="208">
        <v>-0.326266</v>
      </c>
      <c r="AX22" s="208">
        <v>-0.38191389999999997</v>
      </c>
      <c r="AY22" s="208">
        <v>-0.422323</v>
      </c>
      <c r="AZ22" s="324">
        <v>-0.41184110000000002</v>
      </c>
      <c r="BA22" s="324">
        <v>-0.45111709999999999</v>
      </c>
      <c r="BB22" s="324">
        <v>-0.46440520000000002</v>
      </c>
      <c r="BC22" s="324">
        <v>-0.45746619999999999</v>
      </c>
      <c r="BD22" s="324">
        <v>-0.45931689999999997</v>
      </c>
      <c r="BE22" s="324">
        <v>-0.44873449999999998</v>
      </c>
      <c r="BF22" s="324">
        <v>-0.4580766</v>
      </c>
      <c r="BG22" s="324">
        <v>-0.46065420000000001</v>
      </c>
      <c r="BH22" s="324">
        <v>-0.42094160000000003</v>
      </c>
      <c r="BI22" s="324">
        <v>-0.40713060000000001</v>
      </c>
      <c r="BJ22" s="324">
        <v>-0.40319070000000001</v>
      </c>
      <c r="BK22" s="324">
        <v>-0.47363889999999997</v>
      </c>
      <c r="BL22" s="324">
        <v>-0.4538642</v>
      </c>
      <c r="BM22" s="324">
        <v>-0.48279709999999998</v>
      </c>
      <c r="BN22" s="324">
        <v>-0.48596159999999999</v>
      </c>
      <c r="BO22" s="324">
        <v>-0.48773139999999998</v>
      </c>
      <c r="BP22" s="324">
        <v>-0.49801339999999999</v>
      </c>
      <c r="BQ22" s="324">
        <v>-0.48644739999999997</v>
      </c>
      <c r="BR22" s="324">
        <v>-0.48525689999999999</v>
      </c>
      <c r="BS22" s="324">
        <v>-0.50153829999999999</v>
      </c>
      <c r="BT22" s="324">
        <v>-0.45247579999999998</v>
      </c>
      <c r="BU22" s="324">
        <v>-0.428782</v>
      </c>
      <c r="BV22" s="324">
        <v>-0.3972946</v>
      </c>
    </row>
    <row r="23" spans="1:74" x14ac:dyDescent="0.25">
      <c r="A23" s="565" t="s">
        <v>175</v>
      </c>
      <c r="B23" s="566" t="s">
        <v>944</v>
      </c>
      <c r="C23" s="208">
        <v>-0.18815299999999999</v>
      </c>
      <c r="D23" s="208">
        <v>-0.201179</v>
      </c>
      <c r="E23" s="208">
        <v>-0.155752</v>
      </c>
      <c r="F23" s="208">
        <v>-0.23050699999999999</v>
      </c>
      <c r="G23" s="208">
        <v>-0.23402700000000001</v>
      </c>
      <c r="H23" s="208">
        <v>-0.237952</v>
      </c>
      <c r="I23" s="208">
        <v>-0.171232</v>
      </c>
      <c r="J23" s="208">
        <v>-0.15843699999999999</v>
      </c>
      <c r="K23" s="208">
        <v>-0.182531</v>
      </c>
      <c r="L23" s="208">
        <v>-0.17830299999999999</v>
      </c>
      <c r="M23" s="208">
        <v>-0.133274</v>
      </c>
      <c r="N23" s="208">
        <v>-0.122686</v>
      </c>
      <c r="O23" s="208">
        <v>-0.106517</v>
      </c>
      <c r="P23" s="208">
        <v>-0.20202999999999999</v>
      </c>
      <c r="Q23" s="208">
        <v>-0.201677</v>
      </c>
      <c r="R23" s="208">
        <v>-0.16669999999999999</v>
      </c>
      <c r="S23" s="208">
        <v>-0.14588999999999999</v>
      </c>
      <c r="T23" s="208">
        <v>-0.12500700000000001</v>
      </c>
      <c r="U23" s="208">
        <v>-0.14049800000000001</v>
      </c>
      <c r="V23" s="208">
        <v>-0.15157499999999999</v>
      </c>
      <c r="W23" s="208">
        <v>-0.17624600000000001</v>
      </c>
      <c r="X23" s="208">
        <v>-0.22196099999999999</v>
      </c>
      <c r="Y23" s="208">
        <v>-0.25397700000000001</v>
      </c>
      <c r="Z23" s="208">
        <v>-0.16434199999999999</v>
      </c>
      <c r="AA23" s="208">
        <v>-0.28094599999999997</v>
      </c>
      <c r="AB23" s="208">
        <v>-0.36170099999999999</v>
      </c>
      <c r="AC23" s="208">
        <v>-0.183528</v>
      </c>
      <c r="AD23" s="208">
        <v>-0.27321200000000001</v>
      </c>
      <c r="AE23" s="208">
        <v>-0.13653999999999999</v>
      </c>
      <c r="AF23" s="208">
        <v>-0.17069400000000001</v>
      </c>
      <c r="AG23" s="208">
        <v>-0.16001599999999999</v>
      </c>
      <c r="AH23" s="208">
        <v>-0.12271899999999999</v>
      </c>
      <c r="AI23" s="208">
        <v>-0.20241999999999999</v>
      </c>
      <c r="AJ23" s="208">
        <v>-0.15822900000000001</v>
      </c>
      <c r="AK23" s="208">
        <v>-0.168792</v>
      </c>
      <c r="AL23" s="208">
        <v>-9.3992999999999993E-2</v>
      </c>
      <c r="AM23" s="208">
        <v>-0.18283199999999999</v>
      </c>
      <c r="AN23" s="208">
        <v>-0.27188800000000002</v>
      </c>
      <c r="AO23" s="208">
        <v>-0.21704399999999999</v>
      </c>
      <c r="AP23" s="208">
        <v>-0.21269199999999999</v>
      </c>
      <c r="AQ23" s="208">
        <v>-0.210814</v>
      </c>
      <c r="AR23" s="208">
        <v>-0.19833899999999999</v>
      </c>
      <c r="AS23" s="208">
        <v>-0.17002300000000001</v>
      </c>
      <c r="AT23" s="208">
        <v>-0.169567</v>
      </c>
      <c r="AU23" s="208">
        <v>-0.194767</v>
      </c>
      <c r="AV23" s="208">
        <v>-0.15920999999999999</v>
      </c>
      <c r="AW23" s="208">
        <v>-0.18712300000000001</v>
      </c>
      <c r="AX23" s="208">
        <v>-0.2051096</v>
      </c>
      <c r="AY23" s="208">
        <v>-0.24281169999999999</v>
      </c>
      <c r="AZ23" s="324">
        <v>-0.2364021</v>
      </c>
      <c r="BA23" s="324">
        <v>-0.17904100000000001</v>
      </c>
      <c r="BB23" s="324">
        <v>-0.19919129999999999</v>
      </c>
      <c r="BC23" s="324">
        <v>-0.19569700000000001</v>
      </c>
      <c r="BD23" s="324">
        <v>-0.19333249999999999</v>
      </c>
      <c r="BE23" s="324">
        <v>-0.20435220000000001</v>
      </c>
      <c r="BF23" s="324">
        <v>-0.19998369999999999</v>
      </c>
      <c r="BG23" s="324">
        <v>-0.20224839999999999</v>
      </c>
      <c r="BH23" s="324">
        <v>-0.18543470000000001</v>
      </c>
      <c r="BI23" s="324">
        <v>-0.1825803</v>
      </c>
      <c r="BJ23" s="324">
        <v>-0.1744599</v>
      </c>
      <c r="BK23" s="324">
        <v>-0.2169401</v>
      </c>
      <c r="BL23" s="324">
        <v>-0.2399097</v>
      </c>
      <c r="BM23" s="324">
        <v>-0.20858640000000001</v>
      </c>
      <c r="BN23" s="324">
        <v>-0.20477090000000001</v>
      </c>
      <c r="BO23" s="324">
        <v>-0.20694509999999999</v>
      </c>
      <c r="BP23" s="324">
        <v>-0.20396239999999999</v>
      </c>
      <c r="BQ23" s="324">
        <v>-0.2159664</v>
      </c>
      <c r="BR23" s="324">
        <v>-0.21287139999999999</v>
      </c>
      <c r="BS23" s="324">
        <v>-0.21305350000000001</v>
      </c>
      <c r="BT23" s="324">
        <v>-0.1955875</v>
      </c>
      <c r="BU23" s="324">
        <v>-0.19386349999999999</v>
      </c>
      <c r="BV23" s="324">
        <v>-0.19033820000000001</v>
      </c>
    </row>
    <row r="24" spans="1:74" ht="10"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364"/>
      <c r="BA24" s="364"/>
      <c r="BB24" s="364"/>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5">
      <c r="A25" s="564"/>
      <c r="B25" s="154" t="s">
        <v>945</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364"/>
      <c r="BA25" s="364"/>
      <c r="BB25" s="364"/>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5">
      <c r="A26" s="565" t="s">
        <v>946</v>
      </c>
      <c r="B26" s="566" t="s">
        <v>943</v>
      </c>
      <c r="C26" s="208">
        <v>0.47522599999999998</v>
      </c>
      <c r="D26" s="208">
        <v>0.4955</v>
      </c>
      <c r="E26" s="208">
        <v>0.396032</v>
      </c>
      <c r="F26" s="208">
        <v>0.33793299999999998</v>
      </c>
      <c r="G26" s="208">
        <v>0.29158099999999998</v>
      </c>
      <c r="H26" s="208">
        <v>0.28389999999999999</v>
      </c>
      <c r="I26" s="208">
        <v>0.26480700000000001</v>
      </c>
      <c r="J26" s="208">
        <v>0.30364600000000003</v>
      </c>
      <c r="K26" s="208">
        <v>0.39916600000000002</v>
      </c>
      <c r="L26" s="208">
        <v>0.50209700000000002</v>
      </c>
      <c r="M26" s="208">
        <v>0.58096599999999998</v>
      </c>
      <c r="N26" s="208">
        <v>0.58438699999999999</v>
      </c>
      <c r="O26" s="208">
        <v>0.53335500000000002</v>
      </c>
      <c r="P26" s="208">
        <v>0.456071</v>
      </c>
      <c r="Q26" s="208">
        <v>0.37861299999999998</v>
      </c>
      <c r="R26" s="208">
        <v>0.32503300000000002</v>
      </c>
      <c r="S26" s="208">
        <v>0.275613</v>
      </c>
      <c r="T26" s="208">
        <v>0.25883400000000001</v>
      </c>
      <c r="U26" s="208">
        <v>0.268484</v>
      </c>
      <c r="V26" s="208">
        <v>0.29877399999999998</v>
      </c>
      <c r="W26" s="208">
        <v>0.42036699999999999</v>
      </c>
      <c r="X26" s="208">
        <v>0.51129100000000005</v>
      </c>
      <c r="Y26" s="208">
        <v>0.5696</v>
      </c>
      <c r="Z26" s="208">
        <v>0.55051600000000001</v>
      </c>
      <c r="AA26" s="208">
        <v>0.53683800000000004</v>
      </c>
      <c r="AB26" s="208">
        <v>0.47444799999999998</v>
      </c>
      <c r="AC26" s="208">
        <v>0.37206400000000001</v>
      </c>
      <c r="AD26" s="208">
        <v>0.23130000000000001</v>
      </c>
      <c r="AE26" s="208">
        <v>0.240452</v>
      </c>
      <c r="AF26" s="208">
        <v>0.27343400000000001</v>
      </c>
      <c r="AG26" s="208">
        <v>0.29816199999999998</v>
      </c>
      <c r="AH26" s="208">
        <v>0.28458</v>
      </c>
      <c r="AI26" s="208">
        <v>0.37943399999999999</v>
      </c>
      <c r="AJ26" s="208">
        <v>0.46100000000000002</v>
      </c>
      <c r="AK26" s="208">
        <v>0.49673400000000001</v>
      </c>
      <c r="AL26" s="208">
        <v>0.45796700000000001</v>
      </c>
      <c r="AM26" s="208">
        <v>0.45383800000000002</v>
      </c>
      <c r="AN26" s="208">
        <v>0.36521500000000001</v>
      </c>
      <c r="AO26" s="208">
        <v>0.34628999999999999</v>
      </c>
      <c r="AP26" s="208">
        <v>0.29106599999999999</v>
      </c>
      <c r="AQ26" s="208">
        <v>0.29109699999999999</v>
      </c>
      <c r="AR26" s="208">
        <v>0.28246700000000002</v>
      </c>
      <c r="AS26" s="208">
        <v>0.28535500000000003</v>
      </c>
      <c r="AT26" s="208">
        <v>0.29206500000000002</v>
      </c>
      <c r="AU26" s="208">
        <v>0.35959999999999998</v>
      </c>
      <c r="AV26" s="208">
        <v>0.45777400000000001</v>
      </c>
      <c r="AW26" s="208">
        <v>0.52580000000000005</v>
      </c>
      <c r="AX26" s="208">
        <v>0.55042029999999997</v>
      </c>
      <c r="AY26" s="208">
        <v>0.47794579999999998</v>
      </c>
      <c r="AZ26" s="324">
        <v>0.39235120000000001</v>
      </c>
      <c r="BA26" s="324">
        <v>0.3303334</v>
      </c>
      <c r="BB26" s="324">
        <v>0.29344029999999999</v>
      </c>
      <c r="BC26" s="324">
        <v>0.2751015</v>
      </c>
      <c r="BD26" s="324">
        <v>0.27386909999999998</v>
      </c>
      <c r="BE26" s="324">
        <v>0.27196320000000002</v>
      </c>
      <c r="BF26" s="324">
        <v>0.29231780000000002</v>
      </c>
      <c r="BG26" s="324">
        <v>0.39591470000000001</v>
      </c>
      <c r="BH26" s="324">
        <v>0.44947989999999999</v>
      </c>
      <c r="BI26" s="324">
        <v>0.52762030000000004</v>
      </c>
      <c r="BJ26" s="324">
        <v>0.51331139999999997</v>
      </c>
      <c r="BK26" s="324">
        <v>0.42258679999999998</v>
      </c>
      <c r="BL26" s="324">
        <v>0.38607069999999999</v>
      </c>
      <c r="BM26" s="324">
        <v>0.32619769999999998</v>
      </c>
      <c r="BN26" s="324">
        <v>0.30078169999999999</v>
      </c>
      <c r="BO26" s="324">
        <v>0.28017779999999998</v>
      </c>
      <c r="BP26" s="324">
        <v>0.27203840000000001</v>
      </c>
      <c r="BQ26" s="324">
        <v>0.27187889999999998</v>
      </c>
      <c r="BR26" s="324">
        <v>0.2992551</v>
      </c>
      <c r="BS26" s="324">
        <v>0.38970369999999999</v>
      </c>
      <c r="BT26" s="324">
        <v>0.44977729999999999</v>
      </c>
      <c r="BU26" s="324">
        <v>0.53473539999999997</v>
      </c>
      <c r="BV26" s="324">
        <v>0.54231039999999997</v>
      </c>
    </row>
    <row r="27" spans="1:74" x14ac:dyDescent="0.25">
      <c r="A27" s="565" t="s">
        <v>751</v>
      </c>
      <c r="B27" s="566" t="s">
        <v>944</v>
      </c>
      <c r="C27" s="208">
        <v>0.154645</v>
      </c>
      <c r="D27" s="208">
        <v>0.13375000000000001</v>
      </c>
      <c r="E27" s="208">
        <v>0.16006500000000001</v>
      </c>
      <c r="F27" s="208">
        <v>0.1593</v>
      </c>
      <c r="G27" s="208">
        <v>0.162129</v>
      </c>
      <c r="H27" s="208">
        <v>0.171767</v>
      </c>
      <c r="I27" s="208">
        <v>0.17751600000000001</v>
      </c>
      <c r="J27" s="208">
        <v>0.200548</v>
      </c>
      <c r="K27" s="208">
        <v>0.166267</v>
      </c>
      <c r="L27" s="208">
        <v>0.18454799999999999</v>
      </c>
      <c r="M27" s="208">
        <v>0.16536699999999999</v>
      </c>
      <c r="N27" s="208">
        <v>0.14758099999999999</v>
      </c>
      <c r="O27" s="208">
        <v>0.14158100000000001</v>
      </c>
      <c r="P27" s="208">
        <v>0.13564300000000001</v>
      </c>
      <c r="Q27" s="208">
        <v>0.13325799999999999</v>
      </c>
      <c r="R27" s="208">
        <v>0.16070000000000001</v>
      </c>
      <c r="S27" s="208">
        <v>0.18429000000000001</v>
      </c>
      <c r="T27" s="208">
        <v>0.17263300000000001</v>
      </c>
      <c r="U27" s="208">
        <v>0.179452</v>
      </c>
      <c r="V27" s="208">
        <v>0.18196799999999999</v>
      </c>
      <c r="W27" s="208">
        <v>0.18029999999999999</v>
      </c>
      <c r="X27" s="208">
        <v>0.200516</v>
      </c>
      <c r="Y27" s="208">
        <v>0.17403299999999999</v>
      </c>
      <c r="Z27" s="208">
        <v>0.165129</v>
      </c>
      <c r="AA27" s="208">
        <v>0.16106500000000001</v>
      </c>
      <c r="AB27" s="208">
        <v>0.16520699999999999</v>
      </c>
      <c r="AC27" s="208">
        <v>0.12683900000000001</v>
      </c>
      <c r="AD27" s="208">
        <v>8.5932999999999995E-2</v>
      </c>
      <c r="AE27" s="208">
        <v>9.5644999999999994E-2</v>
      </c>
      <c r="AF27" s="208">
        <v>0.12903300000000001</v>
      </c>
      <c r="AG27" s="208">
        <v>0.15764500000000001</v>
      </c>
      <c r="AH27" s="208">
        <v>0.13758100000000001</v>
      </c>
      <c r="AI27" s="208">
        <v>0.156833</v>
      </c>
      <c r="AJ27" s="208">
        <v>0.12590299999999999</v>
      </c>
      <c r="AK27" s="208">
        <v>0.14063300000000001</v>
      </c>
      <c r="AL27" s="208">
        <v>0.112581</v>
      </c>
      <c r="AM27" s="208">
        <v>0.13383900000000001</v>
      </c>
      <c r="AN27" s="208">
        <v>0.11332100000000001</v>
      </c>
      <c r="AO27" s="208">
        <v>0.16819400000000001</v>
      </c>
      <c r="AP27" s="208">
        <v>0.15976699999999999</v>
      </c>
      <c r="AQ27" s="208">
        <v>0.13916100000000001</v>
      </c>
      <c r="AR27" s="208">
        <v>0.131166</v>
      </c>
      <c r="AS27" s="208">
        <v>0.14622599999999999</v>
      </c>
      <c r="AT27" s="208">
        <v>0.14064499999999999</v>
      </c>
      <c r="AU27" s="208">
        <v>0.1792</v>
      </c>
      <c r="AV27" s="208">
        <v>0.22522600000000001</v>
      </c>
      <c r="AW27" s="208">
        <v>0.23669999999999999</v>
      </c>
      <c r="AX27" s="208">
        <v>0.15867890000000001</v>
      </c>
      <c r="AY27" s="208">
        <v>0.1645488</v>
      </c>
      <c r="AZ27" s="324">
        <v>0.1584487</v>
      </c>
      <c r="BA27" s="324">
        <v>0.17944299999999999</v>
      </c>
      <c r="BB27" s="324">
        <v>0.1760669</v>
      </c>
      <c r="BC27" s="324">
        <v>0.18485850000000001</v>
      </c>
      <c r="BD27" s="324">
        <v>0.18557090000000001</v>
      </c>
      <c r="BE27" s="324">
        <v>0.17645369999999999</v>
      </c>
      <c r="BF27" s="324">
        <v>0.18560579999999999</v>
      </c>
      <c r="BG27" s="324">
        <v>0.198181</v>
      </c>
      <c r="BH27" s="324">
        <v>0.19485269999999999</v>
      </c>
      <c r="BI27" s="324">
        <v>0.18073900000000001</v>
      </c>
      <c r="BJ27" s="324">
        <v>0.18149489999999999</v>
      </c>
      <c r="BK27" s="324">
        <v>0.16550599999999999</v>
      </c>
      <c r="BL27" s="324">
        <v>0.17514730000000001</v>
      </c>
      <c r="BM27" s="324">
        <v>0.18755749999999999</v>
      </c>
      <c r="BN27" s="324">
        <v>0.17766470000000001</v>
      </c>
      <c r="BO27" s="324">
        <v>0.18422050000000001</v>
      </c>
      <c r="BP27" s="324">
        <v>0.1857869</v>
      </c>
      <c r="BQ27" s="324">
        <v>0.17678079999999999</v>
      </c>
      <c r="BR27" s="324">
        <v>0.1842617</v>
      </c>
      <c r="BS27" s="324">
        <v>0.19907449999999999</v>
      </c>
      <c r="BT27" s="324">
        <v>0.1953144</v>
      </c>
      <c r="BU27" s="324">
        <v>0.17923040000000001</v>
      </c>
      <c r="BV27" s="324">
        <v>0.1739193</v>
      </c>
    </row>
    <row r="28" spans="1:74" ht="10"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364"/>
      <c r="BA28" s="364"/>
      <c r="BB28" s="364"/>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5">
      <c r="A29" s="564"/>
      <c r="B29" s="154" t="s">
        <v>947</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364"/>
      <c r="BA29" s="364"/>
      <c r="BB29" s="364"/>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5">
      <c r="A30" s="565" t="s">
        <v>948</v>
      </c>
      <c r="B30" s="566" t="s">
        <v>949</v>
      </c>
      <c r="C30" s="208">
        <v>1.472834</v>
      </c>
      <c r="D30" s="208">
        <v>1.324263</v>
      </c>
      <c r="E30" s="208">
        <v>1.538678</v>
      </c>
      <c r="F30" s="208">
        <v>1.5052909999999999</v>
      </c>
      <c r="G30" s="208">
        <v>1.417727</v>
      </c>
      <c r="H30" s="208">
        <v>1.468221</v>
      </c>
      <c r="I30" s="208">
        <v>1.5292669999999999</v>
      </c>
      <c r="J30" s="208">
        <v>1.537215</v>
      </c>
      <c r="K30" s="208">
        <v>1.4799709999999999</v>
      </c>
      <c r="L30" s="208">
        <v>1.4342090000000001</v>
      </c>
      <c r="M30" s="208">
        <v>1.5248820000000001</v>
      </c>
      <c r="N30" s="208">
        <v>1.508494</v>
      </c>
      <c r="O30" s="208">
        <v>1.6097589999999999</v>
      </c>
      <c r="P30" s="208">
        <v>1.6569529999999999</v>
      </c>
      <c r="Q30" s="208">
        <v>1.559599</v>
      </c>
      <c r="R30" s="208">
        <v>1.5908739999999999</v>
      </c>
      <c r="S30" s="208">
        <v>1.4883919999999999</v>
      </c>
      <c r="T30" s="208">
        <v>1.4213899999999999</v>
      </c>
      <c r="U30" s="208">
        <v>1.4921089999999999</v>
      </c>
      <c r="V30" s="208">
        <v>1.458215</v>
      </c>
      <c r="W30" s="208">
        <v>1.502934</v>
      </c>
      <c r="X30" s="208">
        <v>1.466961</v>
      </c>
      <c r="Y30" s="208">
        <v>1.5779669999999999</v>
      </c>
      <c r="Z30" s="208">
        <v>1.6286929999999999</v>
      </c>
      <c r="AA30" s="208">
        <v>1.7115739999999999</v>
      </c>
      <c r="AB30" s="208">
        <v>1.7105619999999999</v>
      </c>
      <c r="AC30" s="208">
        <v>1.7075359999999999</v>
      </c>
      <c r="AD30" s="208">
        <v>1.5965940000000001</v>
      </c>
      <c r="AE30" s="208">
        <v>1.6825239999999999</v>
      </c>
      <c r="AF30" s="208">
        <v>1.7572239999999999</v>
      </c>
      <c r="AG30" s="208">
        <v>1.864601</v>
      </c>
      <c r="AH30" s="208">
        <v>1.651635</v>
      </c>
      <c r="AI30" s="208">
        <v>1.488399</v>
      </c>
      <c r="AJ30" s="208">
        <v>1.6496420000000001</v>
      </c>
      <c r="AK30" s="208">
        <v>1.909465</v>
      </c>
      <c r="AL30" s="208">
        <v>1.8874740000000001</v>
      </c>
      <c r="AM30" s="208">
        <v>1.8654850000000001</v>
      </c>
      <c r="AN30" s="208">
        <v>1.210901</v>
      </c>
      <c r="AO30" s="208">
        <v>1.5066489999999999</v>
      </c>
      <c r="AP30" s="208">
        <v>1.7469589999999999</v>
      </c>
      <c r="AQ30" s="208">
        <v>1.897559</v>
      </c>
      <c r="AR30" s="208">
        <v>1.854579</v>
      </c>
      <c r="AS30" s="208">
        <v>1.7927709999999999</v>
      </c>
      <c r="AT30" s="208">
        <v>1.797453</v>
      </c>
      <c r="AU30" s="208">
        <v>1.801987</v>
      </c>
      <c r="AV30" s="208">
        <v>1.730596</v>
      </c>
      <c r="AW30" s="208">
        <v>1.8538079999999999</v>
      </c>
      <c r="AX30" s="208">
        <v>1.9581500000000001</v>
      </c>
      <c r="AY30" s="208">
        <v>1.9620770000000001</v>
      </c>
      <c r="AZ30" s="324">
        <v>1.9708870000000001</v>
      </c>
      <c r="BA30" s="324">
        <v>1.989913</v>
      </c>
      <c r="BB30" s="324">
        <v>1.95703</v>
      </c>
      <c r="BC30" s="324">
        <v>2.0414729999999999</v>
      </c>
      <c r="BD30" s="324">
        <v>2.0308009999999999</v>
      </c>
      <c r="BE30" s="324">
        <v>2.079008</v>
      </c>
      <c r="BF30" s="324">
        <v>2.0424180000000001</v>
      </c>
      <c r="BG30" s="324">
        <v>2.064956</v>
      </c>
      <c r="BH30" s="324">
        <v>2.0728710000000001</v>
      </c>
      <c r="BI30" s="324">
        <v>2.120463</v>
      </c>
      <c r="BJ30" s="324">
        <v>2.1180409999999998</v>
      </c>
      <c r="BK30" s="324">
        <v>2.136746</v>
      </c>
      <c r="BL30" s="324">
        <v>2.1482060000000001</v>
      </c>
      <c r="BM30" s="324">
        <v>2.1639490000000001</v>
      </c>
      <c r="BN30" s="324">
        <v>2.135812</v>
      </c>
      <c r="BO30" s="324">
        <v>2.1617250000000001</v>
      </c>
      <c r="BP30" s="324">
        <v>2.1478100000000002</v>
      </c>
      <c r="BQ30" s="324">
        <v>2.149267</v>
      </c>
      <c r="BR30" s="324">
        <v>2.1511830000000001</v>
      </c>
      <c r="BS30" s="324">
        <v>2.1330420000000001</v>
      </c>
      <c r="BT30" s="324">
        <v>2.1397050000000002</v>
      </c>
      <c r="BU30" s="324">
        <v>2.1870280000000002</v>
      </c>
      <c r="BV30" s="324">
        <v>2.1833640000000001</v>
      </c>
    </row>
    <row r="31" spans="1:74" x14ac:dyDescent="0.25">
      <c r="A31" s="565" t="s">
        <v>1087</v>
      </c>
      <c r="B31" s="566" t="s">
        <v>1089</v>
      </c>
      <c r="C31" s="208">
        <v>1.460877</v>
      </c>
      <c r="D31" s="208">
        <v>1.207109</v>
      </c>
      <c r="E31" s="208">
        <v>1.048994</v>
      </c>
      <c r="F31" s="208">
        <v>0.879081</v>
      </c>
      <c r="G31" s="208">
        <v>0.52387399999999995</v>
      </c>
      <c r="H31" s="208">
        <v>0.48810700000000001</v>
      </c>
      <c r="I31" s="208">
        <v>0.64760799999999996</v>
      </c>
      <c r="J31" s="208">
        <v>0.62484099999999998</v>
      </c>
      <c r="K31" s="208">
        <v>0.77087799999999995</v>
      </c>
      <c r="L31" s="208">
        <v>0.83762700000000001</v>
      </c>
      <c r="M31" s="208">
        <v>1.047334</v>
      </c>
      <c r="N31" s="208">
        <v>1.136736</v>
      </c>
      <c r="O31" s="208">
        <v>1.37205</v>
      </c>
      <c r="P31" s="208">
        <v>1.2367710000000001</v>
      </c>
      <c r="Q31" s="208">
        <v>0.96346299999999996</v>
      </c>
      <c r="R31" s="208">
        <v>0.65685400000000005</v>
      </c>
      <c r="S31" s="208">
        <v>0.55778399999999995</v>
      </c>
      <c r="T31" s="208">
        <v>0.52547100000000002</v>
      </c>
      <c r="U31" s="208">
        <v>0.590978</v>
      </c>
      <c r="V31" s="208">
        <v>0.54067200000000004</v>
      </c>
      <c r="W31" s="208">
        <v>0.76108399999999998</v>
      </c>
      <c r="X31" s="208">
        <v>0.89455700000000005</v>
      </c>
      <c r="Y31" s="208">
        <v>1.168509</v>
      </c>
      <c r="Z31" s="208">
        <v>1.1717379999999999</v>
      </c>
      <c r="AA31" s="208">
        <v>1.181208</v>
      </c>
      <c r="AB31" s="208">
        <v>1.2566790000000001</v>
      </c>
      <c r="AC31" s="208">
        <v>0.99173999999999995</v>
      </c>
      <c r="AD31" s="208">
        <v>0.66613299999999998</v>
      </c>
      <c r="AE31" s="208">
        <v>0.62525600000000003</v>
      </c>
      <c r="AF31" s="208">
        <v>0.43659399999999998</v>
      </c>
      <c r="AG31" s="208">
        <v>0.47702</v>
      </c>
      <c r="AH31" s="208">
        <v>0.59131500000000004</v>
      </c>
      <c r="AI31" s="208">
        <v>0.75750200000000001</v>
      </c>
      <c r="AJ31" s="208">
        <v>0.82252899999999995</v>
      </c>
      <c r="AK31" s="208">
        <v>0.972414</v>
      </c>
      <c r="AL31" s="208">
        <v>1.121653</v>
      </c>
      <c r="AM31" s="208">
        <v>1.199792</v>
      </c>
      <c r="AN31" s="208">
        <v>1.061264</v>
      </c>
      <c r="AO31" s="208">
        <v>1.0089250000000001</v>
      </c>
      <c r="AP31" s="208">
        <v>0.64624199999999998</v>
      </c>
      <c r="AQ31" s="208">
        <v>0.66907799999999995</v>
      </c>
      <c r="AR31" s="208">
        <v>0.62266999999999995</v>
      </c>
      <c r="AS31" s="208">
        <v>0.51485400000000003</v>
      </c>
      <c r="AT31" s="208">
        <v>0.71013800000000005</v>
      </c>
      <c r="AU31" s="208">
        <v>0.76747799999999999</v>
      </c>
      <c r="AV31" s="208">
        <v>0.752718</v>
      </c>
      <c r="AW31" s="208">
        <v>0.96819100000000002</v>
      </c>
      <c r="AX31" s="208">
        <v>1.1155929710000001</v>
      </c>
      <c r="AY31" s="208">
        <v>1.4641945064999999</v>
      </c>
      <c r="AZ31" s="324">
        <v>1.161389</v>
      </c>
      <c r="BA31" s="324">
        <v>0.94969210000000004</v>
      </c>
      <c r="BB31" s="324">
        <v>0.71559170000000005</v>
      </c>
      <c r="BC31" s="324">
        <v>0.63339749999999995</v>
      </c>
      <c r="BD31" s="324">
        <v>0.58267829999999998</v>
      </c>
      <c r="BE31" s="324">
        <v>0.52169379999999999</v>
      </c>
      <c r="BF31" s="324">
        <v>0.62622310000000003</v>
      </c>
      <c r="BG31" s="324">
        <v>0.67838430000000005</v>
      </c>
      <c r="BH31" s="324">
        <v>0.79574409999999995</v>
      </c>
      <c r="BI31" s="324">
        <v>1.013617</v>
      </c>
      <c r="BJ31" s="324">
        <v>1.2161869999999999</v>
      </c>
      <c r="BK31" s="324">
        <v>1.3015639999999999</v>
      </c>
      <c r="BL31" s="324">
        <v>1.1478219999999999</v>
      </c>
      <c r="BM31" s="324">
        <v>0.98829730000000005</v>
      </c>
      <c r="BN31" s="324">
        <v>0.7591985</v>
      </c>
      <c r="BO31" s="324">
        <v>0.61799300000000001</v>
      </c>
      <c r="BP31" s="324">
        <v>0.55190320000000004</v>
      </c>
      <c r="BQ31" s="324">
        <v>0.50417350000000005</v>
      </c>
      <c r="BR31" s="324">
        <v>0.57576769999999999</v>
      </c>
      <c r="BS31" s="324">
        <v>0.70588410000000001</v>
      </c>
      <c r="BT31" s="324">
        <v>0.75739970000000001</v>
      </c>
      <c r="BU31" s="324">
        <v>0.94901709999999995</v>
      </c>
      <c r="BV31" s="324">
        <v>1.2004980000000001</v>
      </c>
    </row>
    <row r="32" spans="1:74" x14ac:dyDescent="0.25">
      <c r="A32" s="565" t="s">
        <v>1088</v>
      </c>
      <c r="B32" s="566" t="s">
        <v>1090</v>
      </c>
      <c r="C32" s="208">
        <v>0.33109699999999997</v>
      </c>
      <c r="D32" s="208">
        <v>0.31246400000000002</v>
      </c>
      <c r="E32" s="208">
        <v>0.30625799999999997</v>
      </c>
      <c r="F32" s="208">
        <v>0.28766700000000001</v>
      </c>
      <c r="G32" s="208">
        <v>0.310645</v>
      </c>
      <c r="H32" s="208">
        <v>0.308033</v>
      </c>
      <c r="I32" s="208">
        <v>0.29435499999999998</v>
      </c>
      <c r="J32" s="208">
        <v>0.313581</v>
      </c>
      <c r="K32" s="208">
        <v>0.30226700000000001</v>
      </c>
      <c r="L32" s="208">
        <v>0.31454799999999999</v>
      </c>
      <c r="M32" s="208">
        <v>0.32803300000000002</v>
      </c>
      <c r="N32" s="208">
        <v>0.32509700000000002</v>
      </c>
      <c r="O32" s="208">
        <v>0.31983899999999998</v>
      </c>
      <c r="P32" s="208">
        <v>0.299286</v>
      </c>
      <c r="Q32" s="208">
        <v>0.26454800000000001</v>
      </c>
      <c r="R32" s="208">
        <v>0.28853299999999998</v>
      </c>
      <c r="S32" s="208">
        <v>0.302097</v>
      </c>
      <c r="T32" s="208">
        <v>0.31093300000000001</v>
      </c>
      <c r="U32" s="208">
        <v>0.29690299999999997</v>
      </c>
      <c r="V32" s="208">
        <v>0.29361300000000001</v>
      </c>
      <c r="W32" s="208">
        <v>0.28256700000000001</v>
      </c>
      <c r="X32" s="208">
        <v>0.316</v>
      </c>
      <c r="Y32" s="208">
        <v>0.30123299999999997</v>
      </c>
      <c r="Z32" s="208">
        <v>0.305871</v>
      </c>
      <c r="AA32" s="208">
        <v>0.283613</v>
      </c>
      <c r="AB32" s="208">
        <v>0.25779299999999999</v>
      </c>
      <c r="AC32" s="208">
        <v>0.25361299999999998</v>
      </c>
      <c r="AD32" s="208">
        <v>0.28076699999999999</v>
      </c>
      <c r="AE32" s="208">
        <v>0.27419399999999999</v>
      </c>
      <c r="AF32" s="208">
        <v>0.26313300000000001</v>
      </c>
      <c r="AG32" s="208">
        <v>0.27541900000000002</v>
      </c>
      <c r="AH32" s="208">
        <v>0.25916099999999997</v>
      </c>
      <c r="AI32" s="208">
        <v>0.28536699999999998</v>
      </c>
      <c r="AJ32" s="208">
        <v>0.29864499999999999</v>
      </c>
      <c r="AK32" s="208">
        <v>0.29993300000000001</v>
      </c>
      <c r="AL32" s="208">
        <v>0.29812899999999998</v>
      </c>
      <c r="AM32" s="208">
        <v>0.32264500000000002</v>
      </c>
      <c r="AN32" s="208">
        <v>0.26632099999999997</v>
      </c>
      <c r="AO32" s="208">
        <v>0.28158100000000003</v>
      </c>
      <c r="AP32" s="208">
        <v>0.31240000000000001</v>
      </c>
      <c r="AQ32" s="208">
        <v>0.33790300000000001</v>
      </c>
      <c r="AR32" s="208">
        <v>0.31786700000000001</v>
      </c>
      <c r="AS32" s="208">
        <v>0.31119400000000003</v>
      </c>
      <c r="AT32" s="208">
        <v>0.31103199999999998</v>
      </c>
      <c r="AU32" s="208">
        <v>0.28570000000000001</v>
      </c>
      <c r="AV32" s="208">
        <v>0.27641900000000003</v>
      </c>
      <c r="AW32" s="208">
        <v>0.31433299999999997</v>
      </c>
      <c r="AX32" s="208">
        <v>0.31189090000000003</v>
      </c>
      <c r="AY32" s="208">
        <v>0.29301129999999997</v>
      </c>
      <c r="AZ32" s="324">
        <v>0.28954449999999998</v>
      </c>
      <c r="BA32" s="324">
        <v>0.29813050000000002</v>
      </c>
      <c r="BB32" s="324">
        <v>0.29527510000000001</v>
      </c>
      <c r="BC32" s="324">
        <v>0.2970177</v>
      </c>
      <c r="BD32" s="324">
        <v>0.30085879999999998</v>
      </c>
      <c r="BE32" s="324">
        <v>0.296958</v>
      </c>
      <c r="BF32" s="324">
        <v>0.29313210000000001</v>
      </c>
      <c r="BG32" s="324">
        <v>0.29108450000000002</v>
      </c>
      <c r="BH32" s="324">
        <v>0.27606249999999999</v>
      </c>
      <c r="BI32" s="324">
        <v>0.29372239999999999</v>
      </c>
      <c r="BJ32" s="324">
        <v>0.31544990000000001</v>
      </c>
      <c r="BK32" s="324">
        <v>0.30605209999999999</v>
      </c>
      <c r="BL32" s="324">
        <v>0.28569810000000001</v>
      </c>
      <c r="BM32" s="324">
        <v>0.29631639999999998</v>
      </c>
      <c r="BN32" s="324">
        <v>0.2974714</v>
      </c>
      <c r="BO32" s="324">
        <v>0.30170079999999999</v>
      </c>
      <c r="BP32" s="324">
        <v>0.30410939999999997</v>
      </c>
      <c r="BQ32" s="324">
        <v>0.29940250000000002</v>
      </c>
      <c r="BR32" s="324">
        <v>0.29564639999999998</v>
      </c>
      <c r="BS32" s="324">
        <v>0.29149209999999998</v>
      </c>
      <c r="BT32" s="324">
        <v>0.27798859999999997</v>
      </c>
      <c r="BU32" s="324">
        <v>0.2938731</v>
      </c>
      <c r="BV32" s="324">
        <v>0.31211070000000002</v>
      </c>
    </row>
    <row r="33" spans="1:77" x14ac:dyDescent="0.25">
      <c r="A33" s="565" t="s">
        <v>951</v>
      </c>
      <c r="B33" s="566" t="s">
        <v>943</v>
      </c>
      <c r="C33" s="208">
        <v>0.17447099999999999</v>
      </c>
      <c r="D33" s="208">
        <v>0.20183599999999999</v>
      </c>
      <c r="E33" s="208">
        <v>0.104724</v>
      </c>
      <c r="F33" s="208">
        <v>0.110489</v>
      </c>
      <c r="G33" s="208">
        <v>0.22557099999999999</v>
      </c>
      <c r="H33" s="208">
        <v>0.24834400000000001</v>
      </c>
      <c r="I33" s="208">
        <v>0.22997799999999999</v>
      </c>
      <c r="J33" s="208">
        <v>0.25734800000000002</v>
      </c>
      <c r="K33" s="208">
        <v>0.17168800000000001</v>
      </c>
      <c r="L33" s="208">
        <v>0.23813500000000001</v>
      </c>
      <c r="M33" s="208">
        <v>0.24745200000000001</v>
      </c>
      <c r="N33" s="208">
        <v>0.21782099999999999</v>
      </c>
      <c r="O33" s="208">
        <v>0.19319500000000001</v>
      </c>
      <c r="P33" s="208">
        <v>0.20058500000000001</v>
      </c>
      <c r="Q33" s="208">
        <v>0.183923</v>
      </c>
      <c r="R33" s="208">
        <v>0.17014599999999999</v>
      </c>
      <c r="S33" s="208">
        <v>0.211337</v>
      </c>
      <c r="T33" s="208">
        <v>0.270314</v>
      </c>
      <c r="U33" s="208">
        <v>0.31732900000000003</v>
      </c>
      <c r="V33" s="208">
        <v>0.31253199999999998</v>
      </c>
      <c r="W33" s="208">
        <v>0.27511999999999998</v>
      </c>
      <c r="X33" s="208">
        <v>0.30717699999999998</v>
      </c>
      <c r="Y33" s="208">
        <v>0.21546699999999999</v>
      </c>
      <c r="Z33" s="208">
        <v>0.19259200000000001</v>
      </c>
      <c r="AA33" s="208">
        <v>0.18984699999999999</v>
      </c>
      <c r="AB33" s="208">
        <v>9.0157000000000001E-2</v>
      </c>
      <c r="AC33" s="208">
        <v>0.22947600000000001</v>
      </c>
      <c r="AD33" s="208">
        <v>0.16306499999999999</v>
      </c>
      <c r="AE33" s="208">
        <v>0.225046</v>
      </c>
      <c r="AF33" s="208">
        <v>0.202622</v>
      </c>
      <c r="AG33" s="208">
        <v>0.17632</v>
      </c>
      <c r="AH33" s="208">
        <v>0.21072299999999999</v>
      </c>
      <c r="AI33" s="208">
        <v>0.19212699999999999</v>
      </c>
      <c r="AJ33" s="208">
        <v>0.22239700000000001</v>
      </c>
      <c r="AK33" s="208">
        <v>0.24429200000000001</v>
      </c>
      <c r="AL33" s="208">
        <v>0.23562900000000001</v>
      </c>
      <c r="AM33" s="208">
        <v>0.252224</v>
      </c>
      <c r="AN33" s="208">
        <v>0.16050600000000001</v>
      </c>
      <c r="AO33" s="208">
        <v>0.24279999999999999</v>
      </c>
      <c r="AP33" s="208">
        <v>0.185864</v>
      </c>
      <c r="AQ33" s="208">
        <v>0.33634900000000001</v>
      </c>
      <c r="AR33" s="208">
        <v>0.34264899999999998</v>
      </c>
      <c r="AS33" s="208">
        <v>0.236541</v>
      </c>
      <c r="AT33" s="208">
        <v>0.27163100000000001</v>
      </c>
      <c r="AU33" s="208">
        <v>0.238983</v>
      </c>
      <c r="AV33" s="208">
        <v>0.15059700000000001</v>
      </c>
      <c r="AW33" s="208">
        <v>0.23996600000000001</v>
      </c>
      <c r="AX33" s="208">
        <v>0.24760650000000001</v>
      </c>
      <c r="AY33" s="208">
        <v>0.233713</v>
      </c>
      <c r="AZ33" s="324">
        <v>0.18427760000000001</v>
      </c>
      <c r="BA33" s="324">
        <v>0.1908125</v>
      </c>
      <c r="BB33" s="324">
        <v>0.21794549999999999</v>
      </c>
      <c r="BC33" s="324">
        <v>0.21963869999999999</v>
      </c>
      <c r="BD33" s="324">
        <v>0.22109019999999999</v>
      </c>
      <c r="BE33" s="324">
        <v>0.23449919999999999</v>
      </c>
      <c r="BF33" s="324">
        <v>0.20210790000000001</v>
      </c>
      <c r="BG33" s="324">
        <v>0.15929109999999999</v>
      </c>
      <c r="BH33" s="324">
        <v>0.2110445</v>
      </c>
      <c r="BI33" s="324">
        <v>0.19767699999999999</v>
      </c>
      <c r="BJ33" s="324">
        <v>0.18873799999999999</v>
      </c>
      <c r="BK33" s="324">
        <v>0.15701789999999999</v>
      </c>
      <c r="BL33" s="324">
        <v>0.1855919</v>
      </c>
      <c r="BM33" s="324">
        <v>0.19545709999999999</v>
      </c>
      <c r="BN33" s="324">
        <v>0.22300980000000001</v>
      </c>
      <c r="BO33" s="324">
        <v>0.22493550000000001</v>
      </c>
      <c r="BP33" s="324">
        <v>0.22675770000000001</v>
      </c>
      <c r="BQ33" s="324">
        <v>0.24018600000000001</v>
      </c>
      <c r="BR33" s="324">
        <v>0.207208</v>
      </c>
      <c r="BS33" s="324">
        <v>0.16380710000000001</v>
      </c>
      <c r="BT33" s="324">
        <v>0.2158631</v>
      </c>
      <c r="BU33" s="324">
        <v>0.202186</v>
      </c>
      <c r="BV33" s="324">
        <v>0.19344220000000001</v>
      </c>
    </row>
    <row r="34" spans="1:77" x14ac:dyDescent="0.25">
      <c r="A34" s="565" t="s">
        <v>738</v>
      </c>
      <c r="B34" s="566" t="s">
        <v>944</v>
      </c>
      <c r="C34" s="208">
        <v>9.7266000000000005E-2</v>
      </c>
      <c r="D34" s="208">
        <v>0.111678</v>
      </c>
      <c r="E34" s="208">
        <v>9.5377000000000003E-2</v>
      </c>
      <c r="F34" s="208">
        <v>8.0326999999999996E-2</v>
      </c>
      <c r="G34" s="208">
        <v>0.103683</v>
      </c>
      <c r="H34" s="208">
        <v>9.1647999999999993E-2</v>
      </c>
      <c r="I34" s="208">
        <v>0.14199400000000001</v>
      </c>
      <c r="J34" s="208">
        <v>0.169789</v>
      </c>
      <c r="K34" s="208">
        <v>0.17693600000000001</v>
      </c>
      <c r="L34" s="208">
        <v>0.15156700000000001</v>
      </c>
      <c r="M34" s="208">
        <v>0.17699300000000001</v>
      </c>
      <c r="N34" s="208">
        <v>0.19237899999999999</v>
      </c>
      <c r="O34" s="208">
        <v>0.22035399999999999</v>
      </c>
      <c r="P34" s="208">
        <v>0.19647000000000001</v>
      </c>
      <c r="Q34" s="208">
        <v>0.16471</v>
      </c>
      <c r="R34" s="208">
        <v>0.179367</v>
      </c>
      <c r="S34" s="208">
        <v>0.18559400000000001</v>
      </c>
      <c r="T34" s="208">
        <v>0.22506000000000001</v>
      </c>
      <c r="U34" s="208">
        <v>0.23230799999999999</v>
      </c>
      <c r="V34" s="208">
        <v>0.248941</v>
      </c>
      <c r="W34" s="208">
        <v>0.21968799999999999</v>
      </c>
      <c r="X34" s="208">
        <v>0.162911</v>
      </c>
      <c r="Y34" s="208">
        <v>0.13528999999999999</v>
      </c>
      <c r="Z34" s="208">
        <v>0.19972300000000001</v>
      </c>
      <c r="AA34" s="208">
        <v>7.6053999999999997E-2</v>
      </c>
      <c r="AB34" s="208">
        <v>-2.0119999999999999E-3</v>
      </c>
      <c r="AC34" s="208">
        <v>0.179117</v>
      </c>
      <c r="AD34" s="208">
        <v>1.8321E-2</v>
      </c>
      <c r="AE34" s="208">
        <v>0.129912</v>
      </c>
      <c r="AF34" s="208">
        <v>0.23560600000000001</v>
      </c>
      <c r="AG34" s="208">
        <v>0.23191999999999999</v>
      </c>
      <c r="AH34" s="208">
        <v>0.26128099999999999</v>
      </c>
      <c r="AI34" s="208">
        <v>0.29384700000000002</v>
      </c>
      <c r="AJ34" s="208">
        <v>0.32323400000000002</v>
      </c>
      <c r="AK34" s="208">
        <v>0.30577599999999999</v>
      </c>
      <c r="AL34" s="208">
        <v>0.438641</v>
      </c>
      <c r="AM34" s="208">
        <v>0.359265</v>
      </c>
      <c r="AN34" s="208">
        <v>0.19361100000000001</v>
      </c>
      <c r="AO34" s="208">
        <v>0.21687999999999999</v>
      </c>
      <c r="AP34" s="208">
        <v>0.24607799999999999</v>
      </c>
      <c r="AQ34" s="208">
        <v>0.20064399999999999</v>
      </c>
      <c r="AR34" s="208">
        <v>0.27477000000000001</v>
      </c>
      <c r="AS34" s="208">
        <v>0.27722200000000002</v>
      </c>
      <c r="AT34" s="208">
        <v>0.334204</v>
      </c>
      <c r="AU34" s="208">
        <v>0.27380399999999999</v>
      </c>
      <c r="AV34" s="208">
        <v>0.214473</v>
      </c>
      <c r="AW34" s="208">
        <v>0.23660900000000001</v>
      </c>
      <c r="AX34" s="208">
        <v>0.2498128</v>
      </c>
      <c r="AY34" s="208">
        <v>0.22357160000000001</v>
      </c>
      <c r="AZ34" s="324">
        <v>0.20535980000000001</v>
      </c>
      <c r="BA34" s="324">
        <v>0.2083496</v>
      </c>
      <c r="BB34" s="324">
        <v>0.2084377</v>
      </c>
      <c r="BC34" s="324">
        <v>0.20437</v>
      </c>
      <c r="BD34" s="324">
        <v>0.21513699999999999</v>
      </c>
      <c r="BE34" s="324">
        <v>0.21378800000000001</v>
      </c>
      <c r="BF34" s="324">
        <v>0.2340178</v>
      </c>
      <c r="BG34" s="324">
        <v>0.23726030000000001</v>
      </c>
      <c r="BH34" s="324">
        <v>0.24530750000000001</v>
      </c>
      <c r="BI34" s="324">
        <v>0.2390014</v>
      </c>
      <c r="BJ34" s="324">
        <v>0.23581669999999999</v>
      </c>
      <c r="BK34" s="324">
        <v>0.21878729999999999</v>
      </c>
      <c r="BL34" s="324">
        <v>0.20743410000000001</v>
      </c>
      <c r="BM34" s="324">
        <v>0.2156796</v>
      </c>
      <c r="BN34" s="324">
        <v>0.21643019999999999</v>
      </c>
      <c r="BO34" s="324">
        <v>0.21272930000000001</v>
      </c>
      <c r="BP34" s="324">
        <v>0.22408139999999999</v>
      </c>
      <c r="BQ34" s="324">
        <v>0.22276280000000001</v>
      </c>
      <c r="BR34" s="324">
        <v>0.24206659999999999</v>
      </c>
      <c r="BS34" s="324">
        <v>0.2443874</v>
      </c>
      <c r="BT34" s="324">
        <v>0.25291200000000003</v>
      </c>
      <c r="BU34" s="324">
        <v>0.24611749999999999</v>
      </c>
      <c r="BV34" s="324">
        <v>0.24324080000000001</v>
      </c>
    </row>
    <row r="35" spans="1:77" ht="10"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364"/>
      <c r="BA35" s="364"/>
      <c r="BB35" s="364"/>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5">
      <c r="A36" s="565"/>
      <c r="B36" s="154" t="s">
        <v>952</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364"/>
      <c r="BA36" s="364"/>
      <c r="BB36" s="364"/>
      <c r="BC36" s="364"/>
      <c r="BD36" s="364"/>
      <c r="BE36" s="364"/>
      <c r="BF36" s="364"/>
      <c r="BG36" s="364"/>
      <c r="BH36" s="364"/>
      <c r="BI36" s="364"/>
      <c r="BJ36" s="642"/>
      <c r="BK36" s="642"/>
      <c r="BL36" s="642"/>
      <c r="BM36" s="642"/>
      <c r="BN36" s="642"/>
      <c r="BO36" s="642"/>
      <c r="BP36" s="642"/>
      <c r="BQ36" s="642"/>
      <c r="BR36" s="642"/>
      <c r="BS36" s="642"/>
      <c r="BT36" s="642"/>
      <c r="BU36" s="642"/>
      <c r="BV36" s="642"/>
    </row>
    <row r="37" spans="1:77" x14ac:dyDescent="0.25">
      <c r="A37" s="565" t="s">
        <v>953</v>
      </c>
      <c r="B37" s="566" t="s">
        <v>940</v>
      </c>
      <c r="C37" s="716">
        <v>51.088000000000001</v>
      </c>
      <c r="D37" s="716">
        <v>52.548999999999999</v>
      </c>
      <c r="E37" s="716">
        <v>50.097999999999999</v>
      </c>
      <c r="F37" s="716">
        <v>47.802</v>
      </c>
      <c r="G37" s="716">
        <v>48.286999999999999</v>
      </c>
      <c r="H37" s="716">
        <v>46.636000000000003</v>
      </c>
      <c r="I37" s="716">
        <v>46.32</v>
      </c>
      <c r="J37" s="716">
        <v>45.472000000000001</v>
      </c>
      <c r="K37" s="716">
        <v>47.158999999999999</v>
      </c>
      <c r="L37" s="716">
        <v>50.555999999999997</v>
      </c>
      <c r="M37" s="716">
        <v>50.762999999999998</v>
      </c>
      <c r="N37" s="716">
        <v>49.841999999999999</v>
      </c>
      <c r="O37" s="716">
        <v>47.609000000000002</v>
      </c>
      <c r="P37" s="716">
        <v>48.271999999999998</v>
      </c>
      <c r="Q37" s="716">
        <v>51.441000000000003</v>
      </c>
      <c r="R37" s="716">
        <v>52.692</v>
      </c>
      <c r="S37" s="716">
        <v>56.371000000000002</v>
      </c>
      <c r="T37" s="716">
        <v>60.57</v>
      </c>
      <c r="U37" s="716">
        <v>57.908000000000001</v>
      </c>
      <c r="V37" s="716">
        <v>55.250999999999998</v>
      </c>
      <c r="W37" s="716">
        <v>57.381999999999998</v>
      </c>
      <c r="X37" s="716">
        <v>59.631</v>
      </c>
      <c r="Y37" s="716">
        <v>59.642000000000003</v>
      </c>
      <c r="Z37" s="716">
        <v>57.286000000000001</v>
      </c>
      <c r="AA37" s="716">
        <v>54.991999999999997</v>
      </c>
      <c r="AB37" s="716">
        <v>52.578000000000003</v>
      </c>
      <c r="AC37" s="716">
        <v>52.061</v>
      </c>
      <c r="AD37" s="716">
        <v>50.491999999999997</v>
      </c>
      <c r="AE37" s="716">
        <v>48.814999999999998</v>
      </c>
      <c r="AF37" s="716">
        <v>52.451000000000001</v>
      </c>
      <c r="AG37" s="716">
        <v>54.76</v>
      </c>
      <c r="AH37" s="716">
        <v>60.889000000000003</v>
      </c>
      <c r="AI37" s="716">
        <v>72.171999999999997</v>
      </c>
      <c r="AJ37" s="716">
        <v>78.257000000000005</v>
      </c>
      <c r="AK37" s="716">
        <v>76.734999999999999</v>
      </c>
      <c r="AL37" s="716">
        <v>69.561999999999998</v>
      </c>
      <c r="AM37" s="716">
        <v>64.313000000000002</v>
      </c>
      <c r="AN37" s="716">
        <v>64.936000000000007</v>
      </c>
      <c r="AO37" s="716">
        <v>68.203000000000003</v>
      </c>
      <c r="AP37" s="716">
        <v>69.808000000000007</v>
      </c>
      <c r="AQ37" s="716">
        <v>67.233000000000004</v>
      </c>
      <c r="AR37" s="716">
        <v>65.218000000000004</v>
      </c>
      <c r="AS37" s="716">
        <v>66.406000000000006</v>
      </c>
      <c r="AT37" s="716">
        <v>63.284999999999997</v>
      </c>
      <c r="AU37" s="716">
        <v>64.013000000000005</v>
      </c>
      <c r="AV37" s="716">
        <v>65.697999999999993</v>
      </c>
      <c r="AW37" s="716">
        <v>66.436000000000007</v>
      </c>
      <c r="AX37" s="716">
        <v>58.846646999999997</v>
      </c>
      <c r="AY37" s="716">
        <v>54.398429999999998</v>
      </c>
      <c r="AZ37" s="717">
        <v>52.816249999999997</v>
      </c>
      <c r="BA37" s="717">
        <v>52.211620000000003</v>
      </c>
      <c r="BB37" s="717">
        <v>53.42642</v>
      </c>
      <c r="BC37" s="717">
        <v>52.795400000000001</v>
      </c>
      <c r="BD37" s="717">
        <v>53.108440000000002</v>
      </c>
      <c r="BE37" s="717">
        <v>51.924480000000003</v>
      </c>
      <c r="BF37" s="717">
        <v>52.989339999999999</v>
      </c>
      <c r="BG37" s="717">
        <v>53.712220000000002</v>
      </c>
      <c r="BH37" s="717">
        <v>55.659599999999998</v>
      </c>
      <c r="BI37" s="717">
        <v>56.957619999999999</v>
      </c>
      <c r="BJ37" s="717">
        <v>55.757289999999998</v>
      </c>
      <c r="BK37" s="717">
        <v>54.2211</v>
      </c>
      <c r="BL37" s="717">
        <v>54.435090000000002</v>
      </c>
      <c r="BM37" s="717">
        <v>55.715859999999999</v>
      </c>
      <c r="BN37" s="717">
        <v>58.199129999999997</v>
      </c>
      <c r="BO37" s="717">
        <v>60.181060000000002</v>
      </c>
      <c r="BP37" s="717">
        <v>60.080919999999999</v>
      </c>
      <c r="BQ37" s="717">
        <v>58.943750000000001</v>
      </c>
      <c r="BR37" s="717">
        <v>59.086799999999997</v>
      </c>
      <c r="BS37" s="717">
        <v>59.922789999999999</v>
      </c>
      <c r="BT37" s="717">
        <v>61.493879999999997</v>
      </c>
      <c r="BU37" s="717">
        <v>62.418750000000003</v>
      </c>
      <c r="BV37" s="717">
        <v>60.898629999999997</v>
      </c>
    </row>
    <row r="38" spans="1:77" x14ac:dyDescent="0.25">
      <c r="A38" s="565" t="s">
        <v>1091</v>
      </c>
      <c r="B38" s="566" t="s">
        <v>1089</v>
      </c>
      <c r="C38" s="716">
        <v>45.42</v>
      </c>
      <c r="D38" s="716">
        <v>38.515999999999998</v>
      </c>
      <c r="E38" s="716">
        <v>34.042000000000002</v>
      </c>
      <c r="F38" s="716">
        <v>35.340000000000003</v>
      </c>
      <c r="G38" s="716">
        <v>43.707000000000001</v>
      </c>
      <c r="H38" s="716">
        <v>56.505000000000003</v>
      </c>
      <c r="I38" s="716">
        <v>60.118000000000002</v>
      </c>
      <c r="J38" s="716">
        <v>66.724999999999994</v>
      </c>
      <c r="K38" s="716">
        <v>75.245000000000005</v>
      </c>
      <c r="L38" s="716">
        <v>78.825999999999993</v>
      </c>
      <c r="M38" s="716">
        <v>73.986000000000004</v>
      </c>
      <c r="N38" s="716">
        <v>63.738</v>
      </c>
      <c r="O38" s="716">
        <v>51.201999999999998</v>
      </c>
      <c r="P38" s="716">
        <v>45.695</v>
      </c>
      <c r="Q38" s="716">
        <v>48.929000000000002</v>
      </c>
      <c r="R38" s="716">
        <v>53.39</v>
      </c>
      <c r="S38" s="716">
        <v>63.350999999999999</v>
      </c>
      <c r="T38" s="716">
        <v>71.697999999999993</v>
      </c>
      <c r="U38" s="716">
        <v>77.807000000000002</v>
      </c>
      <c r="V38" s="716">
        <v>91.090999999999994</v>
      </c>
      <c r="W38" s="716">
        <v>95.593999999999994</v>
      </c>
      <c r="X38" s="716">
        <v>94.674999999999997</v>
      </c>
      <c r="Y38" s="716">
        <v>88.093999999999994</v>
      </c>
      <c r="Z38" s="716">
        <v>79.656000000000006</v>
      </c>
      <c r="AA38" s="716">
        <v>74.265000000000001</v>
      </c>
      <c r="AB38" s="716">
        <v>64.111999999999995</v>
      </c>
      <c r="AC38" s="716">
        <v>60.820999999999998</v>
      </c>
      <c r="AD38" s="716">
        <v>62.920999999999999</v>
      </c>
      <c r="AE38" s="716">
        <v>68.126000000000005</v>
      </c>
      <c r="AF38" s="716">
        <v>75.813000000000002</v>
      </c>
      <c r="AG38" s="716">
        <v>85.451999999999998</v>
      </c>
      <c r="AH38" s="716">
        <v>95.266000000000005</v>
      </c>
      <c r="AI38" s="716">
        <v>100.321</v>
      </c>
      <c r="AJ38" s="716">
        <v>94.671999999999997</v>
      </c>
      <c r="AK38" s="716">
        <v>89.397000000000006</v>
      </c>
      <c r="AL38" s="716">
        <v>69.867000000000004</v>
      </c>
      <c r="AM38" s="716">
        <v>53.853000000000002</v>
      </c>
      <c r="AN38" s="716">
        <v>41.234000000000002</v>
      </c>
      <c r="AO38" s="716">
        <v>39.317999999999998</v>
      </c>
      <c r="AP38" s="716">
        <v>42.079000000000001</v>
      </c>
      <c r="AQ38" s="716">
        <v>48.640999999999998</v>
      </c>
      <c r="AR38" s="716">
        <v>53.176000000000002</v>
      </c>
      <c r="AS38" s="716">
        <v>61.031999999999996</v>
      </c>
      <c r="AT38" s="716">
        <v>66.328999999999994</v>
      </c>
      <c r="AU38" s="716">
        <v>68.557000000000002</v>
      </c>
      <c r="AV38" s="716">
        <v>73.986000000000004</v>
      </c>
      <c r="AW38" s="716">
        <v>70.066000000000003</v>
      </c>
      <c r="AX38" s="716">
        <v>63.810182714</v>
      </c>
      <c r="AY38" s="716">
        <v>45.379248070000003</v>
      </c>
      <c r="AZ38" s="717">
        <v>38.749809999999997</v>
      </c>
      <c r="BA38" s="717">
        <v>38.60089</v>
      </c>
      <c r="BB38" s="717">
        <v>43.527189999999997</v>
      </c>
      <c r="BC38" s="717">
        <v>52.763339999999999</v>
      </c>
      <c r="BD38" s="717">
        <v>64.822839999999999</v>
      </c>
      <c r="BE38" s="717">
        <v>75.578040000000001</v>
      </c>
      <c r="BF38" s="717">
        <v>86.035960000000003</v>
      </c>
      <c r="BG38" s="717">
        <v>92.658420000000007</v>
      </c>
      <c r="BH38" s="717">
        <v>93.819550000000007</v>
      </c>
      <c r="BI38" s="717">
        <v>90.725520000000003</v>
      </c>
      <c r="BJ38" s="717">
        <v>81.321920000000006</v>
      </c>
      <c r="BK38" s="717">
        <v>67.400720000000007</v>
      </c>
      <c r="BL38" s="717">
        <v>57.976900000000001</v>
      </c>
      <c r="BM38" s="717">
        <v>54.408769999999997</v>
      </c>
      <c r="BN38" s="717">
        <v>56.428629999999998</v>
      </c>
      <c r="BO38" s="717">
        <v>63.376159999999999</v>
      </c>
      <c r="BP38" s="717">
        <v>72.044359999999998</v>
      </c>
      <c r="BQ38" s="717">
        <v>78.582589999999996</v>
      </c>
      <c r="BR38" s="717">
        <v>86.558300000000003</v>
      </c>
      <c r="BS38" s="717">
        <v>90.595889999999997</v>
      </c>
      <c r="BT38" s="717">
        <v>90.843040000000002</v>
      </c>
      <c r="BU38" s="717">
        <v>86.691079999999999</v>
      </c>
      <c r="BV38" s="717">
        <v>75.958830000000006</v>
      </c>
    </row>
    <row r="39" spans="1:77" x14ac:dyDescent="0.25">
      <c r="A39" s="565" t="s">
        <v>1092</v>
      </c>
      <c r="B39" s="566" t="s">
        <v>1338</v>
      </c>
      <c r="C39" s="716">
        <v>1.71</v>
      </c>
      <c r="D39" s="716">
        <v>1.252</v>
      </c>
      <c r="E39" s="716">
        <v>1.0209999999999999</v>
      </c>
      <c r="F39" s="716">
        <v>1.266</v>
      </c>
      <c r="G39" s="716">
        <v>1.3360000000000001</v>
      </c>
      <c r="H39" s="716">
        <v>1.284</v>
      </c>
      <c r="I39" s="716">
        <v>1.681</v>
      </c>
      <c r="J39" s="716">
        <v>1.72</v>
      </c>
      <c r="K39" s="716">
        <v>1.88</v>
      </c>
      <c r="L39" s="716">
        <v>1.7030000000000001</v>
      </c>
      <c r="M39" s="716">
        <v>1.6890000000000001</v>
      </c>
      <c r="N39" s="716">
        <v>1.79</v>
      </c>
      <c r="O39" s="716">
        <v>1.4019999999999999</v>
      </c>
      <c r="P39" s="716">
        <v>1.4690000000000001</v>
      </c>
      <c r="Q39" s="716">
        <v>1.6970000000000001</v>
      </c>
      <c r="R39" s="716">
        <v>1.746</v>
      </c>
      <c r="S39" s="716">
        <v>1.8069999999999999</v>
      </c>
      <c r="T39" s="716">
        <v>1.7729999999999999</v>
      </c>
      <c r="U39" s="716">
        <v>1.9410000000000001</v>
      </c>
      <c r="V39" s="716">
        <v>2.181</v>
      </c>
      <c r="W39" s="716">
        <v>2.6589999999999998</v>
      </c>
      <c r="X39" s="716">
        <v>2.0499999999999998</v>
      </c>
      <c r="Y39" s="716">
        <v>2.0089999999999999</v>
      </c>
      <c r="Z39" s="716">
        <v>1.673</v>
      </c>
      <c r="AA39" s="716">
        <v>1.61</v>
      </c>
      <c r="AB39" s="716">
        <v>1.286</v>
      </c>
      <c r="AC39" s="716">
        <v>1.5089999999999999</v>
      </c>
      <c r="AD39" s="716">
        <v>1.4179999999999999</v>
      </c>
      <c r="AE39" s="716">
        <v>1.355</v>
      </c>
      <c r="AF39" s="716">
        <v>1.504</v>
      </c>
      <c r="AG39" s="716">
        <v>1.3959999999999999</v>
      </c>
      <c r="AH39" s="716">
        <v>1.58</v>
      </c>
      <c r="AI39" s="716">
        <v>1.5089999999999999</v>
      </c>
      <c r="AJ39" s="716">
        <v>1.357</v>
      </c>
      <c r="AK39" s="716">
        <v>1.26</v>
      </c>
      <c r="AL39" s="716">
        <v>1.476</v>
      </c>
      <c r="AM39" s="716">
        <v>1.153</v>
      </c>
      <c r="AN39" s="716">
        <v>0.99399999999999999</v>
      </c>
      <c r="AO39" s="716">
        <v>1.056</v>
      </c>
      <c r="AP39" s="716">
        <v>1.079</v>
      </c>
      <c r="AQ39" s="716">
        <v>1.095</v>
      </c>
      <c r="AR39" s="716">
        <v>1.1739999999999999</v>
      </c>
      <c r="AS39" s="716">
        <v>1.21</v>
      </c>
      <c r="AT39" s="716">
        <v>1.127</v>
      </c>
      <c r="AU39" s="716">
        <v>1.304</v>
      </c>
      <c r="AV39" s="716">
        <v>1.41</v>
      </c>
      <c r="AW39" s="716">
        <v>1.522</v>
      </c>
      <c r="AX39" s="716">
        <v>1.441103</v>
      </c>
      <c r="AY39" s="716">
        <v>1.2781232</v>
      </c>
      <c r="AZ39" s="717">
        <v>1.345728</v>
      </c>
      <c r="BA39" s="717">
        <v>1.39316</v>
      </c>
      <c r="BB39" s="717">
        <v>1.4452590000000001</v>
      </c>
      <c r="BC39" s="717">
        <v>1.6252610000000001</v>
      </c>
      <c r="BD39" s="717">
        <v>1.6669020000000001</v>
      </c>
      <c r="BE39" s="717">
        <v>1.8718269999999999</v>
      </c>
      <c r="BF39" s="717">
        <v>2.0563400000000001</v>
      </c>
      <c r="BG39" s="717">
        <v>1.8999410000000001</v>
      </c>
      <c r="BH39" s="717">
        <v>2.0100920000000002</v>
      </c>
      <c r="BI39" s="717">
        <v>1.950772</v>
      </c>
      <c r="BJ39" s="717">
        <v>1.8136140000000001</v>
      </c>
      <c r="BK39" s="717">
        <v>1.59456</v>
      </c>
      <c r="BL39" s="717">
        <v>1.600965</v>
      </c>
      <c r="BM39" s="717">
        <v>1.6315710000000001</v>
      </c>
      <c r="BN39" s="717">
        <v>1.662577</v>
      </c>
      <c r="BO39" s="717">
        <v>1.8247580000000001</v>
      </c>
      <c r="BP39" s="717">
        <v>1.849556</v>
      </c>
      <c r="BQ39" s="717">
        <v>2.0423399999999998</v>
      </c>
      <c r="BR39" s="717">
        <v>2.2122009999999999</v>
      </c>
      <c r="BS39" s="717">
        <v>2.0496210000000001</v>
      </c>
      <c r="BT39" s="717">
        <v>2.1477620000000002</v>
      </c>
      <c r="BU39" s="717">
        <v>2.0745420000000001</v>
      </c>
      <c r="BV39" s="717">
        <v>1.921851</v>
      </c>
    </row>
    <row r="40" spans="1:77" x14ac:dyDescent="0.25">
      <c r="A40" s="565" t="s">
        <v>954</v>
      </c>
      <c r="B40" s="566" t="s">
        <v>943</v>
      </c>
      <c r="C40" s="716">
        <v>35.372</v>
      </c>
      <c r="D40" s="716">
        <v>26.768999999999998</v>
      </c>
      <c r="E40" s="716">
        <v>31.332999999999998</v>
      </c>
      <c r="F40" s="716">
        <v>38.628999999999998</v>
      </c>
      <c r="G40" s="716">
        <v>47.244</v>
      </c>
      <c r="H40" s="716">
        <v>55.5</v>
      </c>
      <c r="I40" s="716">
        <v>66.623000000000005</v>
      </c>
      <c r="J40" s="716">
        <v>77.533000000000001</v>
      </c>
      <c r="K40" s="716">
        <v>78.623000000000005</v>
      </c>
      <c r="L40" s="716">
        <v>70.501000000000005</v>
      </c>
      <c r="M40" s="716">
        <v>57.856000000000002</v>
      </c>
      <c r="N40" s="716">
        <v>47.581000000000003</v>
      </c>
      <c r="O40" s="716">
        <v>39.506</v>
      </c>
      <c r="P40" s="716">
        <v>36.786000000000001</v>
      </c>
      <c r="Q40" s="716">
        <v>39.841000000000001</v>
      </c>
      <c r="R40" s="716">
        <v>48.649000000000001</v>
      </c>
      <c r="S40" s="716">
        <v>61.228999999999999</v>
      </c>
      <c r="T40" s="716">
        <v>70.718000000000004</v>
      </c>
      <c r="U40" s="716">
        <v>80.313000000000002</v>
      </c>
      <c r="V40" s="716">
        <v>86.619</v>
      </c>
      <c r="W40" s="716">
        <v>85.869</v>
      </c>
      <c r="X40" s="716">
        <v>75.340999999999994</v>
      </c>
      <c r="Y40" s="716">
        <v>61.542999999999999</v>
      </c>
      <c r="Z40" s="716">
        <v>52.180999999999997</v>
      </c>
      <c r="AA40" s="716">
        <v>44.006999999999998</v>
      </c>
      <c r="AB40" s="716">
        <v>40.031999999999996</v>
      </c>
      <c r="AC40" s="716">
        <v>44.143000000000001</v>
      </c>
      <c r="AD40" s="716">
        <v>54.813000000000002</v>
      </c>
      <c r="AE40" s="716">
        <v>60.531999999999996</v>
      </c>
      <c r="AF40" s="716">
        <v>69.938000000000002</v>
      </c>
      <c r="AG40" s="716">
        <v>78.043999999999997</v>
      </c>
      <c r="AH40" s="716">
        <v>84.807000000000002</v>
      </c>
      <c r="AI40" s="716">
        <v>86.040999999999997</v>
      </c>
      <c r="AJ40" s="716">
        <v>74.906999999999996</v>
      </c>
      <c r="AK40" s="716">
        <v>62.183999999999997</v>
      </c>
      <c r="AL40" s="716">
        <v>54.622</v>
      </c>
      <c r="AM40" s="716">
        <v>44.243000000000002</v>
      </c>
      <c r="AN40" s="716">
        <v>38.536000000000001</v>
      </c>
      <c r="AO40" s="716">
        <v>37.167000000000002</v>
      </c>
      <c r="AP40" s="716">
        <v>42.942</v>
      </c>
      <c r="AQ40" s="716">
        <v>47.396999999999998</v>
      </c>
      <c r="AR40" s="716">
        <v>53.863</v>
      </c>
      <c r="AS40" s="716">
        <v>60.865000000000002</v>
      </c>
      <c r="AT40" s="716">
        <v>66.353999999999999</v>
      </c>
      <c r="AU40" s="716">
        <v>69.415000000000006</v>
      </c>
      <c r="AV40" s="716">
        <v>65.995000000000005</v>
      </c>
      <c r="AW40" s="716">
        <v>55.771999999999998</v>
      </c>
      <c r="AX40" s="716">
        <v>40.390611356999997</v>
      </c>
      <c r="AY40" s="716">
        <v>29.284122790000001</v>
      </c>
      <c r="AZ40" s="717">
        <v>25.05866</v>
      </c>
      <c r="BA40" s="717">
        <v>27.201619999999998</v>
      </c>
      <c r="BB40" s="717">
        <v>33.966740000000001</v>
      </c>
      <c r="BC40" s="717">
        <v>43.047199999999997</v>
      </c>
      <c r="BD40" s="717">
        <v>51.630560000000003</v>
      </c>
      <c r="BE40" s="717">
        <v>60.32403</v>
      </c>
      <c r="BF40" s="717">
        <v>68.881699999999995</v>
      </c>
      <c r="BG40" s="717">
        <v>69.512330000000006</v>
      </c>
      <c r="BH40" s="717">
        <v>63.704219999999999</v>
      </c>
      <c r="BI40" s="717">
        <v>51.998890000000003</v>
      </c>
      <c r="BJ40" s="717">
        <v>40.502670000000002</v>
      </c>
      <c r="BK40" s="717">
        <v>32.770769999999999</v>
      </c>
      <c r="BL40" s="717">
        <v>28.577400000000001</v>
      </c>
      <c r="BM40" s="717">
        <v>30.741489999999999</v>
      </c>
      <c r="BN40" s="717">
        <v>37.469099999999997</v>
      </c>
      <c r="BO40" s="717">
        <v>46.523620000000001</v>
      </c>
      <c r="BP40" s="717">
        <v>55.116329999999998</v>
      </c>
      <c r="BQ40" s="717">
        <v>63.810229999999997</v>
      </c>
      <c r="BR40" s="717">
        <v>72.332449999999994</v>
      </c>
      <c r="BS40" s="717">
        <v>72.994820000000004</v>
      </c>
      <c r="BT40" s="717">
        <v>67.185190000000006</v>
      </c>
      <c r="BU40" s="717">
        <v>55.443489999999997</v>
      </c>
      <c r="BV40" s="717">
        <v>43.79907</v>
      </c>
    </row>
    <row r="41" spans="1:77" x14ac:dyDescent="0.25">
      <c r="A41" s="565" t="s">
        <v>745</v>
      </c>
      <c r="B41" s="566" t="s">
        <v>944</v>
      </c>
      <c r="C41" s="716">
        <v>18.978000000000002</v>
      </c>
      <c r="D41" s="716">
        <v>18.283000000000001</v>
      </c>
      <c r="E41" s="716">
        <v>19.359000000000002</v>
      </c>
      <c r="F41" s="716">
        <v>18.922000000000001</v>
      </c>
      <c r="G41" s="716">
        <v>18.594999999999999</v>
      </c>
      <c r="H41" s="716">
        <v>18.648</v>
      </c>
      <c r="I41" s="716">
        <v>19.718</v>
      </c>
      <c r="J41" s="716">
        <v>20.146000000000001</v>
      </c>
      <c r="K41" s="716">
        <v>20.393999999999998</v>
      </c>
      <c r="L41" s="716">
        <v>20.254999999999999</v>
      </c>
      <c r="M41" s="716">
        <v>20.603999999999999</v>
      </c>
      <c r="N41" s="716">
        <v>20.91</v>
      </c>
      <c r="O41" s="716">
        <v>20.800999999999998</v>
      </c>
      <c r="P41" s="716">
        <v>19.015999999999998</v>
      </c>
      <c r="Q41" s="716">
        <v>18.427</v>
      </c>
      <c r="R41" s="716">
        <v>18.494</v>
      </c>
      <c r="S41" s="716">
        <v>18.981999999999999</v>
      </c>
      <c r="T41" s="716">
        <v>19.721</v>
      </c>
      <c r="U41" s="716">
        <v>20.393999999999998</v>
      </c>
      <c r="V41" s="716">
        <v>20.664999999999999</v>
      </c>
      <c r="W41" s="716">
        <v>21.263999999999999</v>
      </c>
      <c r="X41" s="716">
        <v>20.805</v>
      </c>
      <c r="Y41" s="716">
        <v>20.6</v>
      </c>
      <c r="Z41" s="716">
        <v>20.9</v>
      </c>
      <c r="AA41" s="716">
        <v>21.896000000000001</v>
      </c>
      <c r="AB41" s="716">
        <v>22.111999999999998</v>
      </c>
      <c r="AC41" s="716">
        <v>24.356999999999999</v>
      </c>
      <c r="AD41" s="716">
        <v>29.876000000000001</v>
      </c>
      <c r="AE41" s="716">
        <v>34.936</v>
      </c>
      <c r="AF41" s="716">
        <v>35.981000000000002</v>
      </c>
      <c r="AG41" s="716">
        <v>37.615000000000002</v>
      </c>
      <c r="AH41" s="716">
        <v>40.325000000000003</v>
      </c>
      <c r="AI41" s="716">
        <v>38.664999999999999</v>
      </c>
      <c r="AJ41" s="716">
        <v>37.497534999999999</v>
      </c>
      <c r="AK41" s="716">
        <v>35.987749000000001</v>
      </c>
      <c r="AL41" s="716">
        <v>32.641396999999998</v>
      </c>
      <c r="AM41" s="716">
        <v>28.5</v>
      </c>
      <c r="AN41" s="716">
        <v>24.954000000000001</v>
      </c>
      <c r="AO41" s="716">
        <v>22.840398</v>
      </c>
      <c r="AP41" s="716">
        <v>21.182044000000001</v>
      </c>
      <c r="AQ41" s="716">
        <v>22.248661999999999</v>
      </c>
      <c r="AR41" s="716">
        <v>22.341273999999999</v>
      </c>
      <c r="AS41" s="716">
        <v>22.982151000000002</v>
      </c>
      <c r="AT41" s="716">
        <v>22.710522000000001</v>
      </c>
      <c r="AU41" s="716">
        <v>22.276371000000001</v>
      </c>
      <c r="AV41" s="716">
        <v>23.210787</v>
      </c>
      <c r="AW41" s="716">
        <v>21.717768</v>
      </c>
      <c r="AX41" s="716">
        <v>21.302884500000001</v>
      </c>
      <c r="AY41" s="716">
        <v>19.533868999999999</v>
      </c>
      <c r="AZ41" s="717">
        <v>18.849409999999999</v>
      </c>
      <c r="BA41" s="717">
        <v>19.269010000000002</v>
      </c>
      <c r="BB41" s="717">
        <v>19.365659999999998</v>
      </c>
      <c r="BC41" s="717">
        <v>19.829509999999999</v>
      </c>
      <c r="BD41" s="717">
        <v>20.40333</v>
      </c>
      <c r="BE41" s="717">
        <v>21.278939999999999</v>
      </c>
      <c r="BF41" s="717">
        <v>21.470870000000001</v>
      </c>
      <c r="BG41" s="717">
        <v>21.209759999999999</v>
      </c>
      <c r="BH41" s="717">
        <v>20.888809999999999</v>
      </c>
      <c r="BI41" s="717">
        <v>20.748200000000001</v>
      </c>
      <c r="BJ41" s="717">
        <v>20.448250000000002</v>
      </c>
      <c r="BK41" s="717">
        <v>19.722560000000001</v>
      </c>
      <c r="BL41" s="717">
        <v>18.53022</v>
      </c>
      <c r="BM41" s="717">
        <v>17.954090000000001</v>
      </c>
      <c r="BN41" s="717">
        <v>18.082930000000001</v>
      </c>
      <c r="BO41" s="717">
        <v>18.57497</v>
      </c>
      <c r="BP41" s="717">
        <v>19.17155</v>
      </c>
      <c r="BQ41" s="717">
        <v>20.06625</v>
      </c>
      <c r="BR41" s="717">
        <v>20.27796</v>
      </c>
      <c r="BS41" s="717">
        <v>20.037590000000002</v>
      </c>
      <c r="BT41" s="717">
        <v>19.739930000000001</v>
      </c>
      <c r="BU41" s="717">
        <v>19.623159999999999</v>
      </c>
      <c r="BV41" s="717">
        <v>19.349409999999999</v>
      </c>
    </row>
    <row r="42" spans="1:77" ht="10"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70"/>
      <c r="BA42" s="570"/>
      <c r="BB42" s="570"/>
      <c r="BC42" s="570"/>
      <c r="BD42" s="570"/>
      <c r="BE42" s="570"/>
      <c r="BF42" s="570"/>
      <c r="BG42" s="570"/>
      <c r="BH42" s="570"/>
      <c r="BI42" s="570"/>
      <c r="BJ42" s="570"/>
      <c r="BK42" s="570"/>
      <c r="BL42" s="570"/>
      <c r="BM42" s="570"/>
      <c r="BN42" s="570"/>
      <c r="BO42" s="570"/>
      <c r="BP42" s="570"/>
      <c r="BQ42" s="570"/>
      <c r="BR42" s="570"/>
      <c r="BS42" s="570"/>
      <c r="BT42" s="570"/>
      <c r="BU42" s="570"/>
      <c r="BV42" s="570"/>
    </row>
    <row r="43" spans="1:77" ht="11.15" customHeight="1" x14ac:dyDescent="0.25">
      <c r="A43" s="57"/>
      <c r="B43" s="154" t="s">
        <v>569</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8"/>
      <c r="BA43" s="568"/>
      <c r="BB43" s="568"/>
      <c r="BC43" s="568"/>
      <c r="BD43" s="568"/>
      <c r="BE43" s="568"/>
      <c r="BF43" s="568"/>
      <c r="BG43" s="568"/>
      <c r="BH43" s="568"/>
      <c r="BI43" s="568"/>
      <c r="BJ43" s="568"/>
      <c r="BK43" s="568"/>
      <c r="BL43" s="568"/>
      <c r="BM43" s="568"/>
      <c r="BN43" s="568"/>
      <c r="BO43" s="568"/>
      <c r="BP43" s="568"/>
      <c r="BQ43" s="568"/>
      <c r="BR43" s="568"/>
      <c r="BS43" s="568"/>
      <c r="BT43" s="568"/>
      <c r="BU43" s="568"/>
      <c r="BV43" s="568"/>
      <c r="BX43" s="697"/>
      <c r="BY43" s="697"/>
    </row>
    <row r="44" spans="1:77" ht="11.15" customHeight="1" x14ac:dyDescent="0.25">
      <c r="A44" s="61" t="s">
        <v>503</v>
      </c>
      <c r="B44" s="176" t="s">
        <v>403</v>
      </c>
      <c r="C44" s="208">
        <v>16.599194000000001</v>
      </c>
      <c r="D44" s="208">
        <v>15.936249999999999</v>
      </c>
      <c r="E44" s="208">
        <v>16.665129</v>
      </c>
      <c r="F44" s="208">
        <v>16.766200000000001</v>
      </c>
      <c r="G44" s="208">
        <v>16.968741999999999</v>
      </c>
      <c r="H44" s="208">
        <v>17.665666999999999</v>
      </c>
      <c r="I44" s="208">
        <v>17.356999999999999</v>
      </c>
      <c r="J44" s="208">
        <v>17.622903000000001</v>
      </c>
      <c r="K44" s="208">
        <v>16.990867000000001</v>
      </c>
      <c r="L44" s="208">
        <v>16.412226</v>
      </c>
      <c r="M44" s="208">
        <v>17.162099999999999</v>
      </c>
      <c r="N44" s="208">
        <v>17.409386999999999</v>
      </c>
      <c r="O44" s="208">
        <v>16.782968</v>
      </c>
      <c r="P44" s="208">
        <v>15.845750000000001</v>
      </c>
      <c r="Q44" s="208">
        <v>15.934677000000001</v>
      </c>
      <c r="R44" s="208">
        <v>16.341200000000001</v>
      </c>
      <c r="S44" s="208">
        <v>16.719452</v>
      </c>
      <c r="T44" s="208">
        <v>17.235800000000001</v>
      </c>
      <c r="U44" s="208">
        <v>17.175194000000001</v>
      </c>
      <c r="V44" s="208">
        <v>17.296838999999999</v>
      </c>
      <c r="W44" s="208">
        <v>16.403099999999998</v>
      </c>
      <c r="X44" s="208">
        <v>15.680871</v>
      </c>
      <c r="Y44" s="208">
        <v>16.481767000000001</v>
      </c>
      <c r="Z44" s="208">
        <v>16.792548</v>
      </c>
      <c r="AA44" s="208">
        <v>16.228515999999999</v>
      </c>
      <c r="AB44" s="208">
        <v>15.865413999999999</v>
      </c>
      <c r="AC44" s="208">
        <v>15.230452</v>
      </c>
      <c r="AD44" s="208">
        <v>12.772333</v>
      </c>
      <c r="AE44" s="208">
        <v>12.968031999999999</v>
      </c>
      <c r="AF44" s="208">
        <v>13.734367000000001</v>
      </c>
      <c r="AG44" s="208">
        <v>14.333581000000001</v>
      </c>
      <c r="AH44" s="208">
        <v>14.15171</v>
      </c>
      <c r="AI44" s="208">
        <v>13.572832999999999</v>
      </c>
      <c r="AJ44" s="208">
        <v>13.444742</v>
      </c>
      <c r="AK44" s="208">
        <v>14.123699999999999</v>
      </c>
      <c r="AL44" s="208">
        <v>14.139806999999999</v>
      </c>
      <c r="AM44" s="208">
        <v>14.525097000000001</v>
      </c>
      <c r="AN44" s="208">
        <v>12.373536</v>
      </c>
      <c r="AO44" s="208">
        <v>14.383032</v>
      </c>
      <c r="AP44" s="208">
        <v>15.160333</v>
      </c>
      <c r="AQ44" s="208">
        <v>15.594903</v>
      </c>
      <c r="AR44" s="208">
        <v>16.190232999999999</v>
      </c>
      <c r="AS44" s="208">
        <v>15.851839</v>
      </c>
      <c r="AT44" s="208">
        <v>15.719419</v>
      </c>
      <c r="AU44" s="208">
        <v>15.227867</v>
      </c>
      <c r="AV44" s="208">
        <v>15.045355000000001</v>
      </c>
      <c r="AW44" s="208">
        <v>15.733599999999999</v>
      </c>
      <c r="AX44" s="208">
        <v>15.759645161</v>
      </c>
      <c r="AY44" s="208">
        <v>15.48072</v>
      </c>
      <c r="AZ44" s="324">
        <v>14.863910000000001</v>
      </c>
      <c r="BA44" s="324">
        <v>15.366619999999999</v>
      </c>
      <c r="BB44" s="324">
        <v>15.63044</v>
      </c>
      <c r="BC44" s="324">
        <v>16.366309999999999</v>
      </c>
      <c r="BD44" s="324">
        <v>16.860959999999999</v>
      </c>
      <c r="BE44" s="324">
        <v>17.093620000000001</v>
      </c>
      <c r="BF44" s="324">
        <v>17.10905</v>
      </c>
      <c r="BG44" s="324">
        <v>16.341660000000001</v>
      </c>
      <c r="BH44" s="324">
        <v>15.198079999999999</v>
      </c>
      <c r="BI44" s="324">
        <v>15.925409999999999</v>
      </c>
      <c r="BJ44" s="324">
        <v>16.51201</v>
      </c>
      <c r="BK44" s="324">
        <v>15.57024</v>
      </c>
      <c r="BL44" s="324">
        <v>14.39893</v>
      </c>
      <c r="BM44" s="324">
        <v>15.333909999999999</v>
      </c>
      <c r="BN44" s="324">
        <v>16.01474</v>
      </c>
      <c r="BO44" s="324">
        <v>16.962599999999998</v>
      </c>
      <c r="BP44" s="324">
        <v>17.271270000000001</v>
      </c>
      <c r="BQ44" s="324">
        <v>17.415959999999998</v>
      </c>
      <c r="BR44" s="324">
        <v>17.40653</v>
      </c>
      <c r="BS44" s="324">
        <v>16.388400000000001</v>
      </c>
      <c r="BT44" s="324">
        <v>15.427820000000001</v>
      </c>
      <c r="BU44" s="324">
        <v>16.045010000000001</v>
      </c>
      <c r="BV44" s="324">
        <v>16.2319</v>
      </c>
      <c r="BX44" s="698"/>
      <c r="BY44" s="698"/>
    </row>
    <row r="45" spans="1:77" ht="11.15" customHeight="1" x14ac:dyDescent="0.25">
      <c r="A45" s="565" t="s">
        <v>968</v>
      </c>
      <c r="B45" s="566" t="s">
        <v>961</v>
      </c>
      <c r="C45" s="208">
        <v>0.62987099999999996</v>
      </c>
      <c r="D45" s="208">
        <v>0.62924999999999998</v>
      </c>
      <c r="E45" s="208">
        <v>0.55609699999999995</v>
      </c>
      <c r="F45" s="208">
        <v>0.49723299999999998</v>
      </c>
      <c r="G45" s="208">
        <v>0.45371</v>
      </c>
      <c r="H45" s="208">
        <v>0.45566699999999999</v>
      </c>
      <c r="I45" s="208">
        <v>0.44232300000000002</v>
      </c>
      <c r="J45" s="208">
        <v>0.50419400000000003</v>
      </c>
      <c r="K45" s="208">
        <v>0.56543299999999996</v>
      </c>
      <c r="L45" s="208">
        <v>0.68664499999999995</v>
      </c>
      <c r="M45" s="208">
        <v>0.74633300000000002</v>
      </c>
      <c r="N45" s="208">
        <v>0.73196799999999995</v>
      </c>
      <c r="O45" s="208">
        <v>0.67493599999999998</v>
      </c>
      <c r="P45" s="208">
        <v>0.59171399999999996</v>
      </c>
      <c r="Q45" s="208">
        <v>0.51187099999999996</v>
      </c>
      <c r="R45" s="208">
        <v>0.48573300000000003</v>
      </c>
      <c r="S45" s="208">
        <v>0.45990300000000001</v>
      </c>
      <c r="T45" s="208">
        <v>0.43146699999999999</v>
      </c>
      <c r="U45" s="208">
        <v>0.447936</v>
      </c>
      <c r="V45" s="208">
        <v>0.480742</v>
      </c>
      <c r="W45" s="208">
        <v>0.60066699999999995</v>
      </c>
      <c r="X45" s="208">
        <v>0.71180699999999997</v>
      </c>
      <c r="Y45" s="208">
        <v>0.74363299999999999</v>
      </c>
      <c r="Z45" s="208">
        <v>0.71564499999999998</v>
      </c>
      <c r="AA45" s="208">
        <v>0.69790300000000005</v>
      </c>
      <c r="AB45" s="208">
        <v>0.63965499999999997</v>
      </c>
      <c r="AC45" s="208">
        <v>0.49890299999999999</v>
      </c>
      <c r="AD45" s="208">
        <v>0.31723299999999999</v>
      </c>
      <c r="AE45" s="208">
        <v>0.33609699999999998</v>
      </c>
      <c r="AF45" s="208">
        <v>0.40246700000000002</v>
      </c>
      <c r="AG45" s="208">
        <v>0.45580700000000002</v>
      </c>
      <c r="AH45" s="208">
        <v>0.42216100000000001</v>
      </c>
      <c r="AI45" s="208">
        <v>0.53626700000000005</v>
      </c>
      <c r="AJ45" s="208">
        <v>0.58690299999999995</v>
      </c>
      <c r="AK45" s="208">
        <v>0.63736700000000002</v>
      </c>
      <c r="AL45" s="208">
        <v>0.57054800000000006</v>
      </c>
      <c r="AM45" s="208">
        <v>0.587677</v>
      </c>
      <c r="AN45" s="208">
        <v>0.47853600000000002</v>
      </c>
      <c r="AO45" s="208">
        <v>0.51448400000000005</v>
      </c>
      <c r="AP45" s="208">
        <v>0.45083299999999998</v>
      </c>
      <c r="AQ45" s="208">
        <v>0.43025799999999997</v>
      </c>
      <c r="AR45" s="208">
        <v>0.41363299999999997</v>
      </c>
      <c r="AS45" s="208">
        <v>0.43158099999999999</v>
      </c>
      <c r="AT45" s="208">
        <v>0.43270999999999998</v>
      </c>
      <c r="AU45" s="208">
        <v>0.53879999999999995</v>
      </c>
      <c r="AV45" s="208">
        <v>0.68300000000000005</v>
      </c>
      <c r="AW45" s="208">
        <v>0.76249999999999996</v>
      </c>
      <c r="AX45" s="208">
        <v>0.70909920000000004</v>
      </c>
      <c r="AY45" s="208">
        <v>0.64249460000000003</v>
      </c>
      <c r="AZ45" s="324">
        <v>0.55079979999999995</v>
      </c>
      <c r="BA45" s="324">
        <v>0.50977640000000002</v>
      </c>
      <c r="BB45" s="324">
        <v>0.46950720000000001</v>
      </c>
      <c r="BC45" s="324">
        <v>0.45995989999999998</v>
      </c>
      <c r="BD45" s="324">
        <v>0.45943990000000001</v>
      </c>
      <c r="BE45" s="324">
        <v>0.44841690000000001</v>
      </c>
      <c r="BF45" s="324">
        <v>0.47792370000000001</v>
      </c>
      <c r="BG45" s="324">
        <v>0.5940957</v>
      </c>
      <c r="BH45" s="324">
        <v>0.64433260000000003</v>
      </c>
      <c r="BI45" s="324">
        <v>0.70835939999999997</v>
      </c>
      <c r="BJ45" s="324">
        <v>0.69480629999999999</v>
      </c>
      <c r="BK45" s="324">
        <v>0.58809279999999997</v>
      </c>
      <c r="BL45" s="324">
        <v>0.56121799999999999</v>
      </c>
      <c r="BM45" s="324">
        <v>0.51375519999999997</v>
      </c>
      <c r="BN45" s="324">
        <v>0.47844639999999999</v>
      </c>
      <c r="BO45" s="324">
        <v>0.46439829999999999</v>
      </c>
      <c r="BP45" s="324">
        <v>0.45782529999999999</v>
      </c>
      <c r="BQ45" s="324">
        <v>0.44865969999999999</v>
      </c>
      <c r="BR45" s="324">
        <v>0.48351670000000002</v>
      </c>
      <c r="BS45" s="324">
        <v>0.58877820000000003</v>
      </c>
      <c r="BT45" s="324">
        <v>0.64509170000000005</v>
      </c>
      <c r="BU45" s="324">
        <v>0.71396579999999998</v>
      </c>
      <c r="BV45" s="324">
        <v>0.71622969999999997</v>
      </c>
      <c r="BX45" s="698"/>
      <c r="BY45" s="698"/>
    </row>
    <row r="46" spans="1:77" ht="11.15" customHeight="1" x14ac:dyDescent="0.25">
      <c r="A46" s="61" t="s">
        <v>875</v>
      </c>
      <c r="B46" s="176" t="s">
        <v>404</v>
      </c>
      <c r="C46" s="208">
        <v>0.98</v>
      </c>
      <c r="D46" s="208">
        <v>1.146857</v>
      </c>
      <c r="E46" s="208">
        <v>1.2066129999999999</v>
      </c>
      <c r="F46" s="208">
        <v>1.2078</v>
      </c>
      <c r="G46" s="208">
        <v>1.241452</v>
      </c>
      <c r="H46" s="208">
        <v>1.238067</v>
      </c>
      <c r="I46" s="208">
        <v>1.2211289999999999</v>
      </c>
      <c r="J46" s="208">
        <v>1.248129</v>
      </c>
      <c r="K46" s="208">
        <v>1.1946669999999999</v>
      </c>
      <c r="L46" s="208">
        <v>1.1992579999999999</v>
      </c>
      <c r="M46" s="208">
        <v>1.2073670000000001</v>
      </c>
      <c r="N46" s="208">
        <v>1.1858709999999999</v>
      </c>
      <c r="O46" s="208">
        <v>1.1460649999999999</v>
      </c>
      <c r="P46" s="208">
        <v>1.1471789999999999</v>
      </c>
      <c r="Q46" s="208">
        <v>1.181387</v>
      </c>
      <c r="R46" s="208">
        <v>1.1939</v>
      </c>
      <c r="S46" s="208">
        <v>1.216677</v>
      </c>
      <c r="T46" s="208">
        <v>1.2227330000000001</v>
      </c>
      <c r="U46" s="208">
        <v>1.2317739999999999</v>
      </c>
      <c r="V46" s="208">
        <v>1.246194</v>
      </c>
      <c r="W46" s="208">
        <v>1.177967</v>
      </c>
      <c r="X46" s="208">
        <v>1.186903</v>
      </c>
      <c r="Y46" s="208">
        <v>1.1958329999999999</v>
      </c>
      <c r="Z46" s="208">
        <v>1.1856450000000001</v>
      </c>
      <c r="AA46" s="208">
        <v>1.148903</v>
      </c>
      <c r="AB46" s="208">
        <v>1.1711720000000001</v>
      </c>
      <c r="AC46" s="208">
        <v>1.0515810000000001</v>
      </c>
      <c r="AD46" s="208">
        <v>0.81646700000000005</v>
      </c>
      <c r="AE46" s="208">
        <v>0.95370999999999995</v>
      </c>
      <c r="AF46" s="208">
        <v>1.0740000000000001</v>
      </c>
      <c r="AG46" s="208">
        <v>1.1131610000000001</v>
      </c>
      <c r="AH46" s="208">
        <v>1.1173550000000001</v>
      </c>
      <c r="AI46" s="208">
        <v>1.0995999999999999</v>
      </c>
      <c r="AJ46" s="208">
        <v>1.1033230000000001</v>
      </c>
      <c r="AK46" s="208">
        <v>1.0679000000000001</v>
      </c>
      <c r="AL46" s="208">
        <v>1.0580970000000001</v>
      </c>
      <c r="AM46" s="208">
        <v>1.0235160000000001</v>
      </c>
      <c r="AN46" s="208">
        <v>1.008786</v>
      </c>
      <c r="AO46" s="208">
        <v>1.1134189999999999</v>
      </c>
      <c r="AP46" s="208">
        <v>1.162433</v>
      </c>
      <c r="AQ46" s="208">
        <v>1.183935</v>
      </c>
      <c r="AR46" s="208">
        <v>1.2100660000000001</v>
      </c>
      <c r="AS46" s="208">
        <v>1.2055480000000001</v>
      </c>
      <c r="AT46" s="208">
        <v>1.202032</v>
      </c>
      <c r="AU46" s="208">
        <v>1.1939329999999999</v>
      </c>
      <c r="AV46" s="208">
        <v>1.1752260000000001</v>
      </c>
      <c r="AW46" s="208">
        <v>1.1783330000000001</v>
      </c>
      <c r="AX46" s="208">
        <v>1.1408821194000001</v>
      </c>
      <c r="AY46" s="208">
        <v>1.0697635742</v>
      </c>
      <c r="AZ46" s="324">
        <v>1.0920160000000001</v>
      </c>
      <c r="BA46" s="324">
        <v>1.1245940000000001</v>
      </c>
      <c r="BB46" s="324">
        <v>1.1743699999999999</v>
      </c>
      <c r="BC46" s="324">
        <v>1.1932130000000001</v>
      </c>
      <c r="BD46" s="324">
        <v>1.2046699999999999</v>
      </c>
      <c r="BE46" s="324">
        <v>1.2120200000000001</v>
      </c>
      <c r="BF46" s="324">
        <v>1.1970270000000001</v>
      </c>
      <c r="BG46" s="324">
        <v>1.176026</v>
      </c>
      <c r="BH46" s="324">
        <v>1.1712199999999999</v>
      </c>
      <c r="BI46" s="324">
        <v>1.1785140000000001</v>
      </c>
      <c r="BJ46" s="324">
        <v>1.165492</v>
      </c>
      <c r="BK46" s="324">
        <v>1.0722689999999999</v>
      </c>
      <c r="BL46" s="324">
        <v>1.0980350000000001</v>
      </c>
      <c r="BM46" s="324">
        <v>1.129416</v>
      </c>
      <c r="BN46" s="324">
        <v>1.1812689999999999</v>
      </c>
      <c r="BO46" s="324">
        <v>1.1997660000000001</v>
      </c>
      <c r="BP46" s="324">
        <v>1.210477</v>
      </c>
      <c r="BQ46" s="324">
        <v>1.2138230000000001</v>
      </c>
      <c r="BR46" s="324">
        <v>1.2038059999999999</v>
      </c>
      <c r="BS46" s="324">
        <v>1.179956</v>
      </c>
      <c r="BT46" s="324">
        <v>1.175098</v>
      </c>
      <c r="BU46" s="324">
        <v>1.182949</v>
      </c>
      <c r="BV46" s="324">
        <v>1.1699329999999999</v>
      </c>
      <c r="BX46" s="698"/>
      <c r="BY46" s="698"/>
    </row>
    <row r="47" spans="1:77" ht="11.15" customHeight="1" x14ac:dyDescent="0.25">
      <c r="A47" s="61" t="s">
        <v>752</v>
      </c>
      <c r="B47" s="566" t="s">
        <v>405</v>
      </c>
      <c r="C47" s="208">
        <v>0.223161</v>
      </c>
      <c r="D47" s="208">
        <v>0.195607</v>
      </c>
      <c r="E47" s="208">
        <v>-3.4097000000000002E-2</v>
      </c>
      <c r="F47" s="208">
        <v>0.492867</v>
      </c>
      <c r="G47" s="208">
        <v>0.46251599999999998</v>
      </c>
      <c r="H47" s="208">
        <v>0.33313300000000001</v>
      </c>
      <c r="I47" s="208">
        <v>0.45116099999999998</v>
      </c>
      <c r="J47" s="208">
        <v>0.45009700000000002</v>
      </c>
      <c r="K47" s="208">
        <v>0.42230000000000001</v>
      </c>
      <c r="L47" s="208">
        <v>0.26703199999999999</v>
      </c>
      <c r="M47" s="208">
        <v>0.25469999999999998</v>
      </c>
      <c r="N47" s="208">
        <v>0.48390300000000003</v>
      </c>
      <c r="O47" s="208">
        <v>0.152839</v>
      </c>
      <c r="P47" s="208">
        <v>9.9392999999999995E-2</v>
      </c>
      <c r="Q47" s="208">
        <v>0.276032</v>
      </c>
      <c r="R47" s="208">
        <v>0.25783299999999998</v>
      </c>
      <c r="S47" s="208">
        <v>0.27154800000000001</v>
      </c>
      <c r="T47" s="208">
        <v>0.48363299999999998</v>
      </c>
      <c r="U47" s="208">
        <v>0.59235499999999996</v>
      </c>
      <c r="V47" s="208">
        <v>0.42099999999999999</v>
      </c>
      <c r="W47" s="208">
        <v>0.37823299999999999</v>
      </c>
      <c r="X47" s="208">
        <v>0.19709699999999999</v>
      </c>
      <c r="Y47" s="208">
        <v>0.497367</v>
      </c>
      <c r="Z47" s="208">
        <v>0.59851600000000005</v>
      </c>
      <c r="AA47" s="208">
        <v>0.29912899999999998</v>
      </c>
      <c r="AB47" s="208">
        <v>-0.113931</v>
      </c>
      <c r="AC47" s="208">
        <v>-2.581E-3</v>
      </c>
      <c r="AD47" s="208">
        <v>0.19473299999999999</v>
      </c>
      <c r="AE47" s="208">
        <v>0.207097</v>
      </c>
      <c r="AF47" s="208">
        <v>0.24610000000000001</v>
      </c>
      <c r="AG47" s="208">
        <v>0.46290300000000001</v>
      </c>
      <c r="AH47" s="208">
        <v>0.51287099999999997</v>
      </c>
      <c r="AI47" s="208">
        <v>0.35903299999999999</v>
      </c>
      <c r="AJ47" s="208">
        <v>0.282613</v>
      </c>
      <c r="AK47" s="208">
        <v>0.24496699999999999</v>
      </c>
      <c r="AL47" s="208">
        <v>3.8386999999999998E-2</v>
      </c>
      <c r="AM47" s="208">
        <v>-8.2903000000000004E-2</v>
      </c>
      <c r="AN47" s="208">
        <v>-0.11607099999999999</v>
      </c>
      <c r="AO47" s="208">
        <v>-3.8096999999999999E-2</v>
      </c>
      <c r="AP47" s="208">
        <v>3.7433000000000001E-2</v>
      </c>
      <c r="AQ47" s="208">
        <v>0.31251600000000002</v>
      </c>
      <c r="AR47" s="208">
        <v>0.31986599999999998</v>
      </c>
      <c r="AS47" s="208">
        <v>0.433645</v>
      </c>
      <c r="AT47" s="208">
        <v>0.41132299999999999</v>
      </c>
      <c r="AU47" s="208">
        <v>7.3599999999999999E-2</v>
      </c>
      <c r="AV47" s="208">
        <v>6.3129000000000005E-2</v>
      </c>
      <c r="AW47" s="208">
        <v>0.194967</v>
      </c>
      <c r="AX47" s="208">
        <v>0.31190118802</v>
      </c>
      <c r="AY47" s="208">
        <v>0.23288785731</v>
      </c>
      <c r="AZ47" s="324">
        <v>0.1083667</v>
      </c>
      <c r="BA47" s="324">
        <v>0.14527190000000001</v>
      </c>
      <c r="BB47" s="324">
        <v>0.19299279999999999</v>
      </c>
      <c r="BC47" s="324">
        <v>0.34856720000000002</v>
      </c>
      <c r="BD47" s="324">
        <v>0.31064730000000002</v>
      </c>
      <c r="BE47" s="324">
        <v>0.3389085</v>
      </c>
      <c r="BF47" s="324">
        <v>0.31452140000000001</v>
      </c>
      <c r="BG47" s="324">
        <v>0.27677190000000002</v>
      </c>
      <c r="BH47" s="324">
        <v>0.19975599999999999</v>
      </c>
      <c r="BI47" s="324">
        <v>0.264295</v>
      </c>
      <c r="BJ47" s="324">
        <v>0.35336319999999999</v>
      </c>
      <c r="BK47" s="324">
        <v>6.8709099999999995E-2</v>
      </c>
      <c r="BL47" s="324">
        <v>4.4173299999999999E-2</v>
      </c>
      <c r="BM47" s="324">
        <v>0.11840870000000001</v>
      </c>
      <c r="BN47" s="324">
        <v>0.1820581</v>
      </c>
      <c r="BO47" s="324">
        <v>0.34573959999999998</v>
      </c>
      <c r="BP47" s="324">
        <v>0.31084529999999999</v>
      </c>
      <c r="BQ47" s="324">
        <v>0.34056239999999999</v>
      </c>
      <c r="BR47" s="324">
        <v>0.31505450000000002</v>
      </c>
      <c r="BS47" s="324">
        <v>0.27774510000000002</v>
      </c>
      <c r="BT47" s="324">
        <v>0.19959080000000001</v>
      </c>
      <c r="BU47" s="324">
        <v>0.26499719999999999</v>
      </c>
      <c r="BV47" s="324">
        <v>0.35181560000000001</v>
      </c>
      <c r="BX47" s="698"/>
      <c r="BY47" s="698"/>
    </row>
    <row r="48" spans="1:77" ht="11.15" customHeight="1" x14ac:dyDescent="0.25">
      <c r="A48" s="61" t="s">
        <v>753</v>
      </c>
      <c r="B48" s="176" t="s">
        <v>801</v>
      </c>
      <c r="C48" s="208">
        <v>-0.100161</v>
      </c>
      <c r="D48" s="208">
        <v>0.37532100000000002</v>
      </c>
      <c r="E48" s="208">
        <v>0.75087099999999996</v>
      </c>
      <c r="F48" s="208">
        <v>0.62423300000000004</v>
      </c>
      <c r="G48" s="208">
        <v>0.75925799999999999</v>
      </c>
      <c r="H48" s="208">
        <v>0.73796700000000004</v>
      </c>
      <c r="I48" s="208">
        <v>0.73838700000000002</v>
      </c>
      <c r="J48" s="208">
        <v>0.61680699999999999</v>
      </c>
      <c r="K48" s="208">
        <v>0.41583300000000001</v>
      </c>
      <c r="L48" s="208">
        <v>0.72890299999999997</v>
      </c>
      <c r="M48" s="208">
        <v>0.24193300000000001</v>
      </c>
      <c r="N48" s="208">
        <v>-0.19625799999999999</v>
      </c>
      <c r="O48" s="208">
        <v>0.116161</v>
      </c>
      <c r="P48" s="208">
        <v>0.68782100000000002</v>
      </c>
      <c r="Q48" s="208">
        <v>1.122871</v>
      </c>
      <c r="R48" s="208">
        <v>1.0298</v>
      </c>
      <c r="S48" s="208">
        <v>1.030613</v>
      </c>
      <c r="T48" s="208">
        <v>0.76226700000000003</v>
      </c>
      <c r="U48" s="208">
        <v>0.76864500000000002</v>
      </c>
      <c r="V48" s="208">
        <v>0.912161</v>
      </c>
      <c r="W48" s="208">
        <v>0.62116700000000002</v>
      </c>
      <c r="X48" s="208">
        <v>0.97103200000000001</v>
      </c>
      <c r="Y48" s="208">
        <v>0.27643299999999998</v>
      </c>
      <c r="Z48" s="208">
        <v>-4.9709999999999997E-2</v>
      </c>
      <c r="AA48" s="208">
        <v>0.162355</v>
      </c>
      <c r="AB48" s="208">
        <v>0.75913799999999998</v>
      </c>
      <c r="AC48" s="208">
        <v>0.32545200000000002</v>
      </c>
      <c r="AD48" s="208">
        <v>0.1169</v>
      </c>
      <c r="AE48" s="208">
        <v>0.457065</v>
      </c>
      <c r="AF48" s="208">
        <v>0.88666699999999998</v>
      </c>
      <c r="AG48" s="208">
        <v>0.71116100000000004</v>
      </c>
      <c r="AH48" s="208">
        <v>1.0440970000000001</v>
      </c>
      <c r="AI48" s="208">
        <v>0.80363300000000004</v>
      </c>
      <c r="AJ48" s="208">
        <v>0.64729000000000003</v>
      </c>
      <c r="AK48" s="208">
        <v>0.16289999999999999</v>
      </c>
      <c r="AL48" s="208">
        <v>0.54877399999999998</v>
      </c>
      <c r="AM48" s="208">
        <v>0.11651599999999999</v>
      </c>
      <c r="AN48" s="208">
        <v>1.0418210000000001</v>
      </c>
      <c r="AO48" s="208">
        <v>0.99299999999999999</v>
      </c>
      <c r="AP48" s="208">
        <v>1.006667</v>
      </c>
      <c r="AQ48" s="208">
        <v>0.921871</v>
      </c>
      <c r="AR48" s="208">
        <v>0.83716599999999997</v>
      </c>
      <c r="AS48" s="208">
        <v>0.873</v>
      </c>
      <c r="AT48" s="208">
        <v>0.80483899999999997</v>
      </c>
      <c r="AU48" s="208">
        <v>0.75466699999999998</v>
      </c>
      <c r="AV48" s="208">
        <v>0.72196800000000005</v>
      </c>
      <c r="AW48" s="208">
        <v>0.18463299999999999</v>
      </c>
      <c r="AX48" s="208">
        <v>-0.19325806451999999</v>
      </c>
      <c r="AY48" s="208">
        <v>-0.20701912257999999</v>
      </c>
      <c r="AZ48" s="324">
        <v>0.46748489999999998</v>
      </c>
      <c r="BA48" s="324">
        <v>0.70874559999999998</v>
      </c>
      <c r="BB48" s="324">
        <v>0.78715029999999997</v>
      </c>
      <c r="BC48" s="324">
        <v>0.84740950000000004</v>
      </c>
      <c r="BD48" s="324">
        <v>0.78592169999999995</v>
      </c>
      <c r="BE48" s="324">
        <v>0.67366990000000004</v>
      </c>
      <c r="BF48" s="324">
        <v>0.70303879999999996</v>
      </c>
      <c r="BG48" s="324">
        <v>0.58203539999999998</v>
      </c>
      <c r="BH48" s="324">
        <v>0.7740863</v>
      </c>
      <c r="BI48" s="324">
        <v>0.27906639999999999</v>
      </c>
      <c r="BJ48" s="324">
        <v>-0.15840599999999999</v>
      </c>
      <c r="BK48" s="324">
        <v>0.1811692</v>
      </c>
      <c r="BL48" s="324">
        <v>0.55500119999999997</v>
      </c>
      <c r="BM48" s="324">
        <v>0.71012249999999999</v>
      </c>
      <c r="BN48" s="324">
        <v>0.80749479999999996</v>
      </c>
      <c r="BO48" s="324">
        <v>0.72233270000000005</v>
      </c>
      <c r="BP48" s="324">
        <v>0.62565789999999999</v>
      </c>
      <c r="BQ48" s="324">
        <v>0.57489230000000002</v>
      </c>
      <c r="BR48" s="324">
        <v>0.70913839999999995</v>
      </c>
      <c r="BS48" s="324">
        <v>0.47351120000000002</v>
      </c>
      <c r="BT48" s="324">
        <v>0.7038276</v>
      </c>
      <c r="BU48" s="324">
        <v>0.4010724</v>
      </c>
      <c r="BV48" s="324">
        <v>0.46769349999999998</v>
      </c>
      <c r="BX48" s="698"/>
      <c r="BY48" s="698"/>
    </row>
    <row r="49" spans="1:79" ht="11.15" customHeight="1" x14ac:dyDescent="0.25">
      <c r="A49" s="61" t="s">
        <v>754</v>
      </c>
      <c r="B49" s="176" t="s">
        <v>802</v>
      </c>
      <c r="C49" s="208">
        <v>5.1599999999999997E-4</v>
      </c>
      <c r="D49" s="208">
        <v>1.07E-4</v>
      </c>
      <c r="E49" s="208">
        <v>-2.2599999999999999E-4</v>
      </c>
      <c r="F49" s="208">
        <v>1E-3</v>
      </c>
      <c r="G49" s="208">
        <v>1.2899999999999999E-3</v>
      </c>
      <c r="H49" s="208">
        <v>-4.3300000000000001E-4</v>
      </c>
      <c r="I49" s="208">
        <v>2.9030000000000002E-3</v>
      </c>
      <c r="J49" s="208">
        <v>1.194E-3</v>
      </c>
      <c r="K49" s="208">
        <v>1.933E-3</v>
      </c>
      <c r="L49" s="208">
        <v>8.7100000000000003E-4</v>
      </c>
      <c r="M49" s="208">
        <v>-1.3300000000000001E-4</v>
      </c>
      <c r="N49" s="208">
        <v>4.84E-4</v>
      </c>
      <c r="O49" s="208">
        <v>-2.5799999999999998E-4</v>
      </c>
      <c r="P49" s="208">
        <v>1.7899999999999999E-4</v>
      </c>
      <c r="Q49" s="208">
        <v>1.2899999999999999E-4</v>
      </c>
      <c r="R49" s="208">
        <v>1.6699999999999999E-4</v>
      </c>
      <c r="S49" s="208">
        <v>6.1300000000000005E-4</v>
      </c>
      <c r="T49" s="208">
        <v>2.9999999999999997E-4</v>
      </c>
      <c r="U49" s="208">
        <v>4.5199999999999998E-4</v>
      </c>
      <c r="V49" s="208">
        <v>6.1300000000000005E-4</v>
      </c>
      <c r="W49" s="208">
        <v>5.9999999999999995E-4</v>
      </c>
      <c r="X49" s="208">
        <v>1.5809999999999999E-3</v>
      </c>
      <c r="Y49" s="208">
        <v>2.0330000000000001E-3</v>
      </c>
      <c r="Z49" s="208">
        <v>9.68E-4</v>
      </c>
      <c r="AA49" s="208">
        <v>1.2260000000000001E-3</v>
      </c>
      <c r="AB49" s="208">
        <v>-1.03E-4</v>
      </c>
      <c r="AC49" s="208">
        <v>9.68E-4</v>
      </c>
      <c r="AD49" s="208">
        <v>-1E-4</v>
      </c>
      <c r="AE49" s="208">
        <v>1.2260000000000001E-3</v>
      </c>
      <c r="AF49" s="208">
        <v>2.9999999999999997E-4</v>
      </c>
      <c r="AG49" s="208">
        <v>4.5199999999999998E-4</v>
      </c>
      <c r="AH49" s="208">
        <v>3.5500000000000001E-4</v>
      </c>
      <c r="AI49" s="208">
        <v>3.6699999999999998E-4</v>
      </c>
      <c r="AJ49" s="208">
        <v>2.9E-4</v>
      </c>
      <c r="AK49" s="208">
        <v>2.33E-4</v>
      </c>
      <c r="AL49" s="208">
        <v>1.94E-4</v>
      </c>
      <c r="AM49" s="208">
        <v>5.8100000000000003E-4</v>
      </c>
      <c r="AN49" s="208">
        <v>3.57E-4</v>
      </c>
      <c r="AO49" s="208">
        <v>5.8100000000000003E-4</v>
      </c>
      <c r="AP49" s="208">
        <v>2.33E-4</v>
      </c>
      <c r="AQ49" s="208">
        <v>5.8E-4</v>
      </c>
      <c r="AR49" s="208">
        <v>4.3300000000000001E-4</v>
      </c>
      <c r="AS49" s="208">
        <v>7.7399999999999995E-4</v>
      </c>
      <c r="AT49" s="208">
        <v>2.5799999999999998E-4</v>
      </c>
      <c r="AU49" s="208">
        <v>3.6699999999999998E-4</v>
      </c>
      <c r="AV49" s="208">
        <v>3.5500000000000001E-4</v>
      </c>
      <c r="AW49" s="208">
        <v>4.6700000000000002E-4</v>
      </c>
      <c r="AX49" s="208">
        <v>-1.7440000000000001E-4</v>
      </c>
      <c r="AY49" s="208">
        <v>-4.29667E-4</v>
      </c>
      <c r="AZ49" s="324">
        <v>-7.1333299999999997E-5</v>
      </c>
      <c r="BA49" s="324">
        <v>2.36333E-4</v>
      </c>
      <c r="BB49" s="324">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698"/>
      <c r="BY49" s="698"/>
    </row>
    <row r="50" spans="1:79" s="156" customFormat="1" ht="11.15" customHeight="1" x14ac:dyDescent="0.25">
      <c r="A50" s="61" t="s">
        <v>755</v>
      </c>
      <c r="B50" s="176" t="s">
        <v>570</v>
      </c>
      <c r="C50" s="208">
        <v>18.462516999999998</v>
      </c>
      <c r="D50" s="208">
        <v>18.283391999999999</v>
      </c>
      <c r="E50" s="208">
        <v>19.144386999999998</v>
      </c>
      <c r="F50" s="208">
        <v>19.589333</v>
      </c>
      <c r="G50" s="208">
        <v>19.886968</v>
      </c>
      <c r="H50" s="208">
        <v>20.430067999999999</v>
      </c>
      <c r="I50" s="208">
        <v>20.212903000000001</v>
      </c>
      <c r="J50" s="208">
        <v>20.443324</v>
      </c>
      <c r="K50" s="208">
        <v>19.591032999999999</v>
      </c>
      <c r="L50" s="208">
        <v>19.294934999999999</v>
      </c>
      <c r="M50" s="208">
        <v>19.612300000000001</v>
      </c>
      <c r="N50" s="208">
        <v>19.615355000000001</v>
      </c>
      <c r="O50" s="208">
        <v>18.872710999999999</v>
      </c>
      <c r="P50" s="208">
        <v>18.372036000000001</v>
      </c>
      <c r="Q50" s="208">
        <v>19.026966999999999</v>
      </c>
      <c r="R50" s="208">
        <v>19.308633</v>
      </c>
      <c r="S50" s="208">
        <v>19.698806000000001</v>
      </c>
      <c r="T50" s="208">
        <v>20.136199999999999</v>
      </c>
      <c r="U50" s="208">
        <v>20.216356000000001</v>
      </c>
      <c r="V50" s="208">
        <v>20.357548999999999</v>
      </c>
      <c r="W50" s="208">
        <v>19.181733999999999</v>
      </c>
      <c r="X50" s="208">
        <v>18.749290999999999</v>
      </c>
      <c r="Y50" s="208">
        <v>19.197066</v>
      </c>
      <c r="Z50" s="208">
        <v>19.243611999999999</v>
      </c>
      <c r="AA50" s="208">
        <v>18.538032000000001</v>
      </c>
      <c r="AB50" s="208">
        <v>18.321345000000001</v>
      </c>
      <c r="AC50" s="208">
        <v>17.104775</v>
      </c>
      <c r="AD50" s="208">
        <v>14.217566</v>
      </c>
      <c r="AE50" s="208">
        <v>14.923227000000001</v>
      </c>
      <c r="AF50" s="208">
        <v>16.343900999999999</v>
      </c>
      <c r="AG50" s="208">
        <v>17.077065000000001</v>
      </c>
      <c r="AH50" s="208">
        <v>17.248549000000001</v>
      </c>
      <c r="AI50" s="208">
        <v>16.371732999999999</v>
      </c>
      <c r="AJ50" s="208">
        <v>16.065161</v>
      </c>
      <c r="AK50" s="208">
        <v>16.237067</v>
      </c>
      <c r="AL50" s="208">
        <v>16.355806999999999</v>
      </c>
      <c r="AM50" s="208">
        <v>16.170483999999998</v>
      </c>
      <c r="AN50" s="208">
        <v>14.786965</v>
      </c>
      <c r="AO50" s="208">
        <v>16.966418999999998</v>
      </c>
      <c r="AP50" s="208">
        <v>17.817931999999999</v>
      </c>
      <c r="AQ50" s="208">
        <v>18.444063</v>
      </c>
      <c r="AR50" s="208">
        <v>18.971397</v>
      </c>
      <c r="AS50" s="208">
        <v>18.796386999999999</v>
      </c>
      <c r="AT50" s="208">
        <v>18.570581000000001</v>
      </c>
      <c r="AU50" s="208">
        <v>17.789234</v>
      </c>
      <c r="AV50" s="208">
        <v>17.689032999999998</v>
      </c>
      <c r="AW50" s="208">
        <v>18.054500000000001</v>
      </c>
      <c r="AX50" s="208">
        <v>17.728095203999999</v>
      </c>
      <c r="AY50" s="208">
        <v>17.218417242000001</v>
      </c>
      <c r="AZ50" s="324">
        <v>17.0825</v>
      </c>
      <c r="BA50" s="324">
        <v>17.855250000000002</v>
      </c>
      <c r="BB50" s="324">
        <v>18.25459</v>
      </c>
      <c r="BC50" s="324">
        <v>19.215630000000001</v>
      </c>
      <c r="BD50" s="324">
        <v>19.62181</v>
      </c>
      <c r="BE50" s="324">
        <v>19.766690000000001</v>
      </c>
      <c r="BF50" s="324">
        <v>19.801559999999998</v>
      </c>
      <c r="BG50" s="324">
        <v>18.970770000000002</v>
      </c>
      <c r="BH50" s="324">
        <v>17.987469999999998</v>
      </c>
      <c r="BI50" s="324">
        <v>18.355589999999999</v>
      </c>
      <c r="BJ50" s="324">
        <v>18.56709</v>
      </c>
      <c r="BK50" s="324">
        <v>17.480049999999999</v>
      </c>
      <c r="BL50" s="324">
        <v>16.65728</v>
      </c>
      <c r="BM50" s="324">
        <v>17.80584</v>
      </c>
      <c r="BN50" s="324">
        <v>18.66414</v>
      </c>
      <c r="BO50" s="324">
        <v>19.69502</v>
      </c>
      <c r="BP50" s="324">
        <v>19.876239999999999</v>
      </c>
      <c r="BQ50" s="324">
        <v>19.993950000000002</v>
      </c>
      <c r="BR50" s="324">
        <v>20.118040000000001</v>
      </c>
      <c r="BS50" s="324">
        <v>18.908580000000001</v>
      </c>
      <c r="BT50" s="324">
        <v>18.151409999999998</v>
      </c>
      <c r="BU50" s="324">
        <v>18.607939999999999</v>
      </c>
      <c r="BV50" s="324">
        <v>18.937390000000001</v>
      </c>
      <c r="BX50" s="698"/>
      <c r="BY50" s="698"/>
      <c r="BZ50" s="700"/>
      <c r="CA50" s="699"/>
    </row>
    <row r="51" spans="1:79" s="156" customFormat="1" ht="11.15" customHeight="1" x14ac:dyDescent="0.25">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324"/>
      <c r="BA51" s="324"/>
      <c r="BB51" s="324"/>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5" customHeight="1" x14ac:dyDescent="0.25">
      <c r="A52" s="61" t="s">
        <v>505</v>
      </c>
      <c r="B52" s="177" t="s">
        <v>406</v>
      </c>
      <c r="C52" s="208">
        <v>1.1024210000000001</v>
      </c>
      <c r="D52" s="208">
        <v>1.0965020000000001</v>
      </c>
      <c r="E52" s="208">
        <v>1.095742</v>
      </c>
      <c r="F52" s="208">
        <v>1.113267</v>
      </c>
      <c r="G52" s="208">
        <v>1.1414200000000001</v>
      </c>
      <c r="H52" s="208">
        <v>1.1328990000000001</v>
      </c>
      <c r="I52" s="208">
        <v>1.1689050000000001</v>
      </c>
      <c r="J52" s="208">
        <v>1.1854849999999999</v>
      </c>
      <c r="K52" s="208">
        <v>1.1408659999999999</v>
      </c>
      <c r="L52" s="208">
        <v>1.1155809999999999</v>
      </c>
      <c r="M52" s="208">
        <v>1.1494329999999999</v>
      </c>
      <c r="N52" s="208">
        <v>1.210356</v>
      </c>
      <c r="O52" s="208">
        <v>1.108708</v>
      </c>
      <c r="P52" s="208">
        <v>1.007071</v>
      </c>
      <c r="Q52" s="208">
        <v>1.0383579999999999</v>
      </c>
      <c r="R52" s="208">
        <v>1.0650999999999999</v>
      </c>
      <c r="S52" s="208">
        <v>1.064227</v>
      </c>
      <c r="T52" s="208">
        <v>1.0761670000000001</v>
      </c>
      <c r="U52" s="208">
        <v>1.066033</v>
      </c>
      <c r="V52" s="208">
        <v>1.098679</v>
      </c>
      <c r="W52" s="208">
        <v>1.0174989999999999</v>
      </c>
      <c r="X52" s="208">
        <v>1.0142260000000001</v>
      </c>
      <c r="Y52" s="208">
        <v>1.1312009999999999</v>
      </c>
      <c r="Z52" s="208">
        <v>1.1334200000000001</v>
      </c>
      <c r="AA52" s="208">
        <v>1.128098</v>
      </c>
      <c r="AB52" s="208">
        <v>0.94134399999999996</v>
      </c>
      <c r="AC52" s="208">
        <v>0.97412799999999999</v>
      </c>
      <c r="AD52" s="208">
        <v>0.77373199999999998</v>
      </c>
      <c r="AE52" s="208">
        <v>0.80803000000000003</v>
      </c>
      <c r="AF52" s="208">
        <v>0.87066600000000005</v>
      </c>
      <c r="AG52" s="208">
        <v>0.92867699999999997</v>
      </c>
      <c r="AH52" s="208">
        <v>0.923902</v>
      </c>
      <c r="AI52" s="208">
        <v>0.94806900000000005</v>
      </c>
      <c r="AJ52" s="208">
        <v>0.92429099999999997</v>
      </c>
      <c r="AK52" s="208">
        <v>0.93443299999999996</v>
      </c>
      <c r="AL52" s="208">
        <v>0.91493599999999997</v>
      </c>
      <c r="AM52" s="208">
        <v>0.89135200000000003</v>
      </c>
      <c r="AN52" s="208">
        <v>0.764571</v>
      </c>
      <c r="AO52" s="208">
        <v>0.86361500000000002</v>
      </c>
      <c r="AP52" s="208">
        <v>0.94893499999999997</v>
      </c>
      <c r="AQ52" s="208">
        <v>1.0244139999999999</v>
      </c>
      <c r="AR52" s="208">
        <v>0.92243299999999995</v>
      </c>
      <c r="AS52" s="208">
        <v>0.95987199999999995</v>
      </c>
      <c r="AT52" s="208">
        <v>1.0087410000000001</v>
      </c>
      <c r="AU52" s="208">
        <v>0.93666400000000005</v>
      </c>
      <c r="AV52" s="208">
        <v>1.01329</v>
      </c>
      <c r="AW52" s="208">
        <v>1.012602</v>
      </c>
      <c r="AX52" s="208">
        <v>1.0970800000000001</v>
      </c>
      <c r="AY52" s="208">
        <v>1.109761</v>
      </c>
      <c r="AZ52" s="324">
        <v>1.077777</v>
      </c>
      <c r="BA52" s="324">
        <v>1.058438</v>
      </c>
      <c r="BB52" s="324">
        <v>1.0387660000000001</v>
      </c>
      <c r="BC52" s="324">
        <v>1.043666</v>
      </c>
      <c r="BD52" s="324">
        <v>1.0451379999999999</v>
      </c>
      <c r="BE52" s="324">
        <v>1.0601579999999999</v>
      </c>
      <c r="BF52" s="324">
        <v>1.1004769999999999</v>
      </c>
      <c r="BG52" s="324">
        <v>1.056244</v>
      </c>
      <c r="BH52" s="324">
        <v>1.005714</v>
      </c>
      <c r="BI52" s="324">
        <v>1.115232</v>
      </c>
      <c r="BJ52" s="324">
        <v>1.1293789999999999</v>
      </c>
      <c r="BK52" s="324">
        <v>1.0807420000000001</v>
      </c>
      <c r="BL52" s="324">
        <v>1.0133970000000001</v>
      </c>
      <c r="BM52" s="324">
        <v>0.988506</v>
      </c>
      <c r="BN52" s="324">
        <v>0.99870599999999998</v>
      </c>
      <c r="BO52" s="324">
        <v>1.0183340000000001</v>
      </c>
      <c r="BP52" s="324">
        <v>1.0073559999999999</v>
      </c>
      <c r="BQ52" s="324">
        <v>1.0153209999999999</v>
      </c>
      <c r="BR52" s="324">
        <v>1.058683</v>
      </c>
      <c r="BS52" s="324">
        <v>0.99705489999999997</v>
      </c>
      <c r="BT52" s="324">
        <v>0.96215300000000004</v>
      </c>
      <c r="BU52" s="324">
        <v>1.012292</v>
      </c>
      <c r="BV52" s="324">
        <v>1.051593</v>
      </c>
    </row>
    <row r="53" spans="1:79" ht="11.15" customHeight="1" x14ac:dyDescent="0.25">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324"/>
      <c r="BA53" s="324"/>
      <c r="BB53" s="324"/>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5" customHeight="1" x14ac:dyDescent="0.25">
      <c r="A54" s="57"/>
      <c r="B54" s="154" t="s">
        <v>571</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324"/>
      <c r="BA54" s="324"/>
      <c r="BB54" s="324"/>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5" customHeight="1" x14ac:dyDescent="0.25">
      <c r="A55" s="565" t="s">
        <v>969</v>
      </c>
      <c r="B55" s="566" t="s">
        <v>961</v>
      </c>
      <c r="C55" s="208">
        <v>0.39277400000000001</v>
      </c>
      <c r="D55" s="208">
        <v>0.40939300000000001</v>
      </c>
      <c r="E55" s="208">
        <v>0.63161299999999998</v>
      </c>
      <c r="F55" s="208">
        <v>0.80033299999999996</v>
      </c>
      <c r="G55" s="208">
        <v>0.85506499999999996</v>
      </c>
      <c r="H55" s="208">
        <v>0.87393299999999996</v>
      </c>
      <c r="I55" s="208">
        <v>0.87009700000000001</v>
      </c>
      <c r="J55" s="208">
        <v>0.88048400000000004</v>
      </c>
      <c r="K55" s="208">
        <v>0.65033300000000005</v>
      </c>
      <c r="L55" s="208">
        <v>0.464032</v>
      </c>
      <c r="M55" s="208">
        <v>0.39513300000000001</v>
      </c>
      <c r="N55" s="208">
        <v>0.37303199999999997</v>
      </c>
      <c r="O55" s="208">
        <v>0.36767699999999998</v>
      </c>
      <c r="P55" s="208">
        <v>0.42875000000000002</v>
      </c>
      <c r="Q55" s="208">
        <v>0.62864500000000001</v>
      </c>
      <c r="R55" s="208">
        <v>0.80416699999999997</v>
      </c>
      <c r="S55" s="208">
        <v>0.86735499999999999</v>
      </c>
      <c r="T55" s="208">
        <v>0.85940000000000005</v>
      </c>
      <c r="U55" s="208">
        <v>0.85199999999999998</v>
      </c>
      <c r="V55" s="208">
        <v>0.80619399999999997</v>
      </c>
      <c r="W55" s="208">
        <v>0.61306700000000003</v>
      </c>
      <c r="X55" s="208">
        <v>0.40922599999999998</v>
      </c>
      <c r="Y55" s="208">
        <v>0.27229999999999999</v>
      </c>
      <c r="Z55" s="208">
        <v>0.34790300000000002</v>
      </c>
      <c r="AA55" s="208">
        <v>0.38783899999999999</v>
      </c>
      <c r="AB55" s="208">
        <v>0.381241</v>
      </c>
      <c r="AC55" s="208">
        <v>0.621</v>
      </c>
      <c r="AD55" s="208">
        <v>0.68279999999999996</v>
      </c>
      <c r="AE55" s="208">
        <v>0.67103199999999996</v>
      </c>
      <c r="AF55" s="208">
        <v>0.71040000000000003</v>
      </c>
      <c r="AG55" s="208">
        <v>0.73216099999999995</v>
      </c>
      <c r="AH55" s="208">
        <v>0.712032</v>
      </c>
      <c r="AI55" s="208">
        <v>0.55546700000000004</v>
      </c>
      <c r="AJ55" s="208">
        <v>0.40983900000000001</v>
      </c>
      <c r="AK55" s="208">
        <v>0.33329999999999999</v>
      </c>
      <c r="AL55" s="208">
        <v>0.346968</v>
      </c>
      <c r="AM55" s="208">
        <v>0.36725799999999997</v>
      </c>
      <c r="AN55" s="208">
        <v>0.34267900000000001</v>
      </c>
      <c r="AO55" s="208">
        <v>0.59428999999999998</v>
      </c>
      <c r="AP55" s="208">
        <v>0.778667</v>
      </c>
      <c r="AQ55" s="208">
        <v>0.89974100000000001</v>
      </c>
      <c r="AR55" s="208">
        <v>0.88090000000000002</v>
      </c>
      <c r="AS55" s="208">
        <v>0.84980699999999998</v>
      </c>
      <c r="AT55" s="208">
        <v>0.80548399999999998</v>
      </c>
      <c r="AU55" s="208">
        <v>0.60673299999999997</v>
      </c>
      <c r="AV55" s="208">
        <v>0.48303200000000002</v>
      </c>
      <c r="AW55" s="208">
        <v>0.38526700000000003</v>
      </c>
      <c r="AX55" s="208">
        <v>0.33105639999999997</v>
      </c>
      <c r="AY55" s="208">
        <v>0.40292283000000001</v>
      </c>
      <c r="AZ55" s="324">
        <v>0.44260379999999999</v>
      </c>
      <c r="BA55" s="324">
        <v>0.66176610000000002</v>
      </c>
      <c r="BB55" s="324">
        <v>0.80809750000000002</v>
      </c>
      <c r="BC55" s="324">
        <v>0.84590960000000004</v>
      </c>
      <c r="BD55" s="324">
        <v>0.88330569999999997</v>
      </c>
      <c r="BE55" s="324">
        <v>0.87117739999999999</v>
      </c>
      <c r="BF55" s="324">
        <v>0.84228950000000002</v>
      </c>
      <c r="BG55" s="324">
        <v>0.62265099999999995</v>
      </c>
      <c r="BH55" s="324">
        <v>0.4602407</v>
      </c>
      <c r="BI55" s="324">
        <v>0.3430531</v>
      </c>
      <c r="BJ55" s="324">
        <v>0.36578690000000003</v>
      </c>
      <c r="BK55" s="324">
        <v>0.37897170000000002</v>
      </c>
      <c r="BL55" s="324">
        <v>0.4357028</v>
      </c>
      <c r="BM55" s="324">
        <v>0.65848439999999997</v>
      </c>
      <c r="BN55" s="324">
        <v>0.80217799999999995</v>
      </c>
      <c r="BO55" s="324">
        <v>0.84781139999999999</v>
      </c>
      <c r="BP55" s="324">
        <v>0.88502250000000005</v>
      </c>
      <c r="BQ55" s="324">
        <v>0.87363809999999997</v>
      </c>
      <c r="BR55" s="324">
        <v>0.84321809999999997</v>
      </c>
      <c r="BS55" s="324">
        <v>0.6239268</v>
      </c>
      <c r="BT55" s="324">
        <v>0.4616653</v>
      </c>
      <c r="BU55" s="324">
        <v>0.33994010000000002</v>
      </c>
      <c r="BV55" s="324">
        <v>0.352821</v>
      </c>
    </row>
    <row r="56" spans="1:79" ht="11.15" customHeight="1" x14ac:dyDescent="0.25">
      <c r="A56" s="61" t="s">
        <v>756</v>
      </c>
      <c r="B56" s="176" t="s">
        <v>407</v>
      </c>
      <c r="C56" s="208">
        <v>9.5288389999999996</v>
      </c>
      <c r="D56" s="208">
        <v>9.7971430000000002</v>
      </c>
      <c r="E56" s="208">
        <v>10.052516000000001</v>
      </c>
      <c r="F56" s="208">
        <v>9.9741999999999997</v>
      </c>
      <c r="G56" s="208">
        <v>10.138323</v>
      </c>
      <c r="H56" s="208">
        <v>10.313632999999999</v>
      </c>
      <c r="I56" s="208">
        <v>10.174097</v>
      </c>
      <c r="J56" s="208">
        <v>10.242613</v>
      </c>
      <c r="K56" s="208">
        <v>9.9268999999999998</v>
      </c>
      <c r="L56" s="208">
        <v>10.30071</v>
      </c>
      <c r="M56" s="208">
        <v>10.24</v>
      </c>
      <c r="N56" s="208">
        <v>10.020032</v>
      </c>
      <c r="O56" s="208">
        <v>9.7469999999999999</v>
      </c>
      <c r="P56" s="208">
        <v>9.7441790000000008</v>
      </c>
      <c r="Q56" s="208">
        <v>10.060226</v>
      </c>
      <c r="R56" s="208">
        <v>10.019567</v>
      </c>
      <c r="S56" s="208">
        <v>10.229419</v>
      </c>
      <c r="T56" s="208">
        <v>10.235799999999999</v>
      </c>
      <c r="U56" s="208">
        <v>10.240226</v>
      </c>
      <c r="V56" s="208">
        <v>10.436935999999999</v>
      </c>
      <c r="W56" s="208">
        <v>9.9161330000000003</v>
      </c>
      <c r="X56" s="208">
        <v>10.258645</v>
      </c>
      <c r="Y56" s="208">
        <v>10.228866999999999</v>
      </c>
      <c r="Z56" s="208">
        <v>9.9917099999999994</v>
      </c>
      <c r="AA56" s="208">
        <v>9.6259680000000003</v>
      </c>
      <c r="AB56" s="208">
        <v>9.7424140000000001</v>
      </c>
      <c r="AC56" s="208">
        <v>8.5758390000000002</v>
      </c>
      <c r="AD56" s="208">
        <v>6.3654000000000002</v>
      </c>
      <c r="AE56" s="208">
        <v>7.4764520000000001</v>
      </c>
      <c r="AF56" s="208">
        <v>8.7479669999999992</v>
      </c>
      <c r="AG56" s="208">
        <v>9.026097</v>
      </c>
      <c r="AH56" s="208">
        <v>9.3119029999999992</v>
      </c>
      <c r="AI56" s="208">
        <v>9.0901329999999998</v>
      </c>
      <c r="AJ56" s="208">
        <v>9.2523549999999997</v>
      </c>
      <c r="AK56" s="208">
        <v>8.8832000000000004</v>
      </c>
      <c r="AL56" s="208">
        <v>8.8092900000000007</v>
      </c>
      <c r="AM56" s="208">
        <v>8.519774</v>
      </c>
      <c r="AN56" s="208">
        <v>8.3963570000000001</v>
      </c>
      <c r="AO56" s="208">
        <v>9.2834520000000005</v>
      </c>
      <c r="AP56" s="208">
        <v>9.6359999999999992</v>
      </c>
      <c r="AQ56" s="208">
        <v>9.8667090000000002</v>
      </c>
      <c r="AR56" s="208">
        <v>9.9492329999999995</v>
      </c>
      <c r="AS56" s="208">
        <v>9.9333229999999997</v>
      </c>
      <c r="AT56" s="208">
        <v>9.8645479999999992</v>
      </c>
      <c r="AU56" s="208">
        <v>9.6735000000000007</v>
      </c>
      <c r="AV56" s="208">
        <v>9.6965810000000001</v>
      </c>
      <c r="AW56" s="208">
        <v>9.7026669999999999</v>
      </c>
      <c r="AX56" s="208">
        <v>9.4391612902999995</v>
      </c>
      <c r="AY56" s="208">
        <v>8.7835227096999997</v>
      </c>
      <c r="AZ56" s="324">
        <v>9.0849469999999997</v>
      </c>
      <c r="BA56" s="324">
        <v>9.3911040000000003</v>
      </c>
      <c r="BB56" s="324">
        <v>9.5231519999999996</v>
      </c>
      <c r="BC56" s="324">
        <v>9.8899000000000008</v>
      </c>
      <c r="BD56" s="324">
        <v>10.016389999999999</v>
      </c>
      <c r="BE56" s="324">
        <v>9.9711890000000007</v>
      </c>
      <c r="BF56" s="324">
        <v>10.01619</v>
      </c>
      <c r="BG56" s="324">
        <v>9.8296500000000009</v>
      </c>
      <c r="BH56" s="324">
        <v>9.725854</v>
      </c>
      <c r="BI56" s="324">
        <v>9.8134859999999993</v>
      </c>
      <c r="BJ56" s="324">
        <v>9.5963480000000008</v>
      </c>
      <c r="BK56" s="324">
        <v>9.1521969999999992</v>
      </c>
      <c r="BL56" s="324">
        <v>8.9810890000000008</v>
      </c>
      <c r="BM56" s="324">
        <v>9.3227130000000002</v>
      </c>
      <c r="BN56" s="324">
        <v>9.6445530000000002</v>
      </c>
      <c r="BO56" s="324">
        <v>9.973846</v>
      </c>
      <c r="BP56" s="324">
        <v>9.9861179999999994</v>
      </c>
      <c r="BQ56" s="324">
        <v>9.9697929999999992</v>
      </c>
      <c r="BR56" s="324">
        <v>10.13091</v>
      </c>
      <c r="BS56" s="324">
        <v>9.7269410000000001</v>
      </c>
      <c r="BT56" s="324">
        <v>9.7307710000000007</v>
      </c>
      <c r="BU56" s="324">
        <v>9.9311450000000008</v>
      </c>
      <c r="BV56" s="324">
        <v>10.075889999999999</v>
      </c>
    </row>
    <row r="57" spans="1:79" ht="11.15" customHeight="1" x14ac:dyDescent="0.25">
      <c r="A57" s="61" t="s">
        <v>757</v>
      </c>
      <c r="B57" s="176" t="s">
        <v>408</v>
      </c>
      <c r="C57" s="208">
        <v>1.686936</v>
      </c>
      <c r="D57" s="208">
        <v>1.6881429999999999</v>
      </c>
      <c r="E57" s="208">
        <v>1.780645</v>
      </c>
      <c r="F57" s="208">
        <v>1.7954669999999999</v>
      </c>
      <c r="G57" s="208">
        <v>1.803742</v>
      </c>
      <c r="H57" s="208">
        <v>1.893167</v>
      </c>
      <c r="I57" s="208">
        <v>1.8941939999999999</v>
      </c>
      <c r="J57" s="208">
        <v>1.9547099999999999</v>
      </c>
      <c r="K57" s="208">
        <v>1.8558330000000001</v>
      </c>
      <c r="L57" s="208">
        <v>1.690871</v>
      </c>
      <c r="M57" s="208">
        <v>1.768667</v>
      </c>
      <c r="N57" s="208">
        <v>1.85571</v>
      </c>
      <c r="O57" s="208">
        <v>1.7710319999999999</v>
      </c>
      <c r="P57" s="208">
        <v>1.6893929999999999</v>
      </c>
      <c r="Q57" s="208">
        <v>1.7279679999999999</v>
      </c>
      <c r="R57" s="208">
        <v>1.7276</v>
      </c>
      <c r="S57" s="208">
        <v>1.7285809999999999</v>
      </c>
      <c r="T57" s="208">
        <v>1.8825670000000001</v>
      </c>
      <c r="U57" s="208">
        <v>1.922323</v>
      </c>
      <c r="V57" s="208">
        <v>1.924258</v>
      </c>
      <c r="W57" s="208">
        <v>1.7987</v>
      </c>
      <c r="X57" s="208">
        <v>1.6533869999999999</v>
      </c>
      <c r="Y57" s="208">
        <v>1.833467</v>
      </c>
      <c r="Z57" s="208">
        <v>1.8900319999999999</v>
      </c>
      <c r="AA57" s="208">
        <v>1.854419</v>
      </c>
      <c r="AB57" s="208">
        <v>1.666345</v>
      </c>
      <c r="AC57" s="208">
        <v>1.3592580000000001</v>
      </c>
      <c r="AD57" s="208">
        <v>0.61903300000000006</v>
      </c>
      <c r="AE57" s="208">
        <v>0.50541899999999995</v>
      </c>
      <c r="AF57" s="208">
        <v>0.73313300000000003</v>
      </c>
      <c r="AG57" s="208">
        <v>0.83570999999999995</v>
      </c>
      <c r="AH57" s="208">
        <v>0.85099999999999998</v>
      </c>
      <c r="AI57" s="208">
        <v>0.79949999999999999</v>
      </c>
      <c r="AJ57" s="208">
        <v>0.82125800000000004</v>
      </c>
      <c r="AK57" s="208">
        <v>1.0617000000000001</v>
      </c>
      <c r="AL57" s="208">
        <v>1.125194</v>
      </c>
      <c r="AM57" s="208">
        <v>1.2263550000000001</v>
      </c>
      <c r="AN57" s="208">
        <v>0.94935700000000001</v>
      </c>
      <c r="AO57" s="208">
        <v>1.101</v>
      </c>
      <c r="AP57" s="208">
        <v>1.2626329999999999</v>
      </c>
      <c r="AQ57" s="208">
        <v>1.3080639999999999</v>
      </c>
      <c r="AR57" s="208">
        <v>1.3831329999999999</v>
      </c>
      <c r="AS57" s="208">
        <v>1.423387</v>
      </c>
      <c r="AT57" s="208">
        <v>1.4352579999999999</v>
      </c>
      <c r="AU57" s="208">
        <v>1.355667</v>
      </c>
      <c r="AV57" s="208">
        <v>1.321097</v>
      </c>
      <c r="AW57" s="208">
        <v>1.435467</v>
      </c>
      <c r="AX57" s="208">
        <v>1.4938709676999999</v>
      </c>
      <c r="AY57" s="208">
        <v>1.5037451612999999</v>
      </c>
      <c r="AZ57" s="324">
        <v>1.4392229999999999</v>
      </c>
      <c r="BA57" s="324">
        <v>1.4590270000000001</v>
      </c>
      <c r="BB57" s="324">
        <v>1.479638</v>
      </c>
      <c r="BC57" s="324">
        <v>1.562694</v>
      </c>
      <c r="BD57" s="324">
        <v>1.638682</v>
      </c>
      <c r="BE57" s="324">
        <v>1.716256</v>
      </c>
      <c r="BF57" s="324">
        <v>1.7079120000000001</v>
      </c>
      <c r="BG57" s="324">
        <v>1.634261</v>
      </c>
      <c r="BH57" s="324">
        <v>1.5214859999999999</v>
      </c>
      <c r="BI57" s="324">
        <v>1.579499</v>
      </c>
      <c r="BJ57" s="324">
        <v>1.635448</v>
      </c>
      <c r="BK57" s="324">
        <v>1.5506310000000001</v>
      </c>
      <c r="BL57" s="324">
        <v>1.4385330000000001</v>
      </c>
      <c r="BM57" s="324">
        <v>1.5346249999999999</v>
      </c>
      <c r="BN57" s="324">
        <v>1.580484</v>
      </c>
      <c r="BO57" s="324">
        <v>1.6582110000000001</v>
      </c>
      <c r="BP57" s="324">
        <v>1.6964619999999999</v>
      </c>
      <c r="BQ57" s="324">
        <v>1.740888</v>
      </c>
      <c r="BR57" s="324">
        <v>1.7371859999999999</v>
      </c>
      <c r="BS57" s="324">
        <v>1.632369</v>
      </c>
      <c r="BT57" s="324">
        <v>1.52369</v>
      </c>
      <c r="BU57" s="324">
        <v>1.562492</v>
      </c>
      <c r="BV57" s="324">
        <v>1.588452</v>
      </c>
    </row>
    <row r="58" spans="1:79" ht="11.15" customHeight="1" x14ac:dyDescent="0.25">
      <c r="A58" s="61" t="s">
        <v>758</v>
      </c>
      <c r="B58" s="176" t="s">
        <v>409</v>
      </c>
      <c r="C58" s="208">
        <v>5.0059360000000002</v>
      </c>
      <c r="D58" s="208">
        <v>4.5841430000000001</v>
      </c>
      <c r="E58" s="208">
        <v>4.8225160000000002</v>
      </c>
      <c r="F58" s="208">
        <v>5.1195329999999997</v>
      </c>
      <c r="G58" s="208">
        <v>5.2141289999999998</v>
      </c>
      <c r="H58" s="208">
        <v>5.4103669999999999</v>
      </c>
      <c r="I58" s="208">
        <v>5.2570649999999999</v>
      </c>
      <c r="J58" s="208">
        <v>5.3694839999999999</v>
      </c>
      <c r="K58" s="208">
        <v>5.23</v>
      </c>
      <c r="L58" s="208">
        <v>5.0353870000000001</v>
      </c>
      <c r="M58" s="208">
        <v>5.3501000000000003</v>
      </c>
      <c r="N58" s="208">
        <v>5.5756449999999997</v>
      </c>
      <c r="O58" s="208">
        <v>5.2495159999999998</v>
      </c>
      <c r="P58" s="208">
        <v>4.9046789999999998</v>
      </c>
      <c r="Q58" s="208">
        <v>4.9684189999999999</v>
      </c>
      <c r="R58" s="208">
        <v>5.0591999999999997</v>
      </c>
      <c r="S58" s="208">
        <v>5.2117100000000001</v>
      </c>
      <c r="T58" s="208">
        <v>5.3506999999999998</v>
      </c>
      <c r="U58" s="208">
        <v>5.2458070000000001</v>
      </c>
      <c r="V58" s="208">
        <v>5.2664840000000002</v>
      </c>
      <c r="W58" s="208">
        <v>5.0350000000000001</v>
      </c>
      <c r="X58" s="208">
        <v>4.7939360000000004</v>
      </c>
      <c r="Y58" s="208">
        <v>5.2310999999999996</v>
      </c>
      <c r="Z58" s="208">
        <v>5.3094190000000001</v>
      </c>
      <c r="AA58" s="208">
        <v>5.0865479999999996</v>
      </c>
      <c r="AB58" s="208">
        <v>4.812862</v>
      </c>
      <c r="AC58" s="208">
        <v>4.9529360000000002</v>
      </c>
      <c r="AD58" s="208">
        <v>5.0788000000000002</v>
      </c>
      <c r="AE58" s="208">
        <v>4.8181609999999999</v>
      </c>
      <c r="AF58" s="208">
        <v>4.5796669999999997</v>
      </c>
      <c r="AG58" s="208">
        <v>4.8427420000000003</v>
      </c>
      <c r="AH58" s="208">
        <v>4.8227419999999999</v>
      </c>
      <c r="AI58" s="208">
        <v>4.4935</v>
      </c>
      <c r="AJ58" s="208">
        <v>4.204161</v>
      </c>
      <c r="AK58" s="208">
        <v>4.5220000000000002</v>
      </c>
      <c r="AL58" s="208">
        <v>4.6329029999999998</v>
      </c>
      <c r="AM58" s="208">
        <v>4.5535480000000002</v>
      </c>
      <c r="AN58" s="208">
        <v>3.7661069999999999</v>
      </c>
      <c r="AO58" s="208">
        <v>4.5060320000000003</v>
      </c>
      <c r="AP58" s="208">
        <v>4.6066669999999998</v>
      </c>
      <c r="AQ58" s="208">
        <v>4.745806</v>
      </c>
      <c r="AR58" s="208">
        <v>4.9539</v>
      </c>
      <c r="AS58" s="208">
        <v>4.8536770000000002</v>
      </c>
      <c r="AT58" s="208">
        <v>4.7507419999999998</v>
      </c>
      <c r="AU58" s="208">
        <v>4.5503999999999998</v>
      </c>
      <c r="AV58" s="208">
        <v>4.7218390000000001</v>
      </c>
      <c r="AW58" s="208">
        <v>4.954167</v>
      </c>
      <c r="AX58" s="208">
        <v>4.8893548387000001</v>
      </c>
      <c r="AY58" s="208">
        <v>4.7231140644999998</v>
      </c>
      <c r="AZ58" s="324">
        <v>4.5704789999999997</v>
      </c>
      <c r="BA58" s="324">
        <v>4.7287340000000002</v>
      </c>
      <c r="BB58" s="324">
        <v>4.8596339999999998</v>
      </c>
      <c r="BC58" s="324">
        <v>5.1756609999999998</v>
      </c>
      <c r="BD58" s="324">
        <v>5.22973</v>
      </c>
      <c r="BE58" s="324">
        <v>5.3148260000000001</v>
      </c>
      <c r="BF58" s="324">
        <v>5.308942</v>
      </c>
      <c r="BG58" s="324">
        <v>5.1136480000000004</v>
      </c>
      <c r="BH58" s="324">
        <v>4.7025069999999998</v>
      </c>
      <c r="BI58" s="324">
        <v>5.0673849999999998</v>
      </c>
      <c r="BJ58" s="324">
        <v>5.3280729999999998</v>
      </c>
      <c r="BK58" s="324">
        <v>4.823868</v>
      </c>
      <c r="BL58" s="324">
        <v>4.4663399999999998</v>
      </c>
      <c r="BM58" s="324">
        <v>4.6924890000000001</v>
      </c>
      <c r="BN58" s="324">
        <v>4.9300600000000001</v>
      </c>
      <c r="BO58" s="324">
        <v>5.303045</v>
      </c>
      <c r="BP58" s="324">
        <v>5.3671049999999996</v>
      </c>
      <c r="BQ58" s="324">
        <v>5.4223980000000003</v>
      </c>
      <c r="BR58" s="324">
        <v>5.3902369999999999</v>
      </c>
      <c r="BS58" s="324">
        <v>5.1236920000000001</v>
      </c>
      <c r="BT58" s="324">
        <v>4.7775780000000001</v>
      </c>
      <c r="BU58" s="324">
        <v>5.1236129999999998</v>
      </c>
      <c r="BV58" s="324">
        <v>5.2857320000000003</v>
      </c>
      <c r="BX58" s="698"/>
      <c r="BY58" s="698"/>
      <c r="BZ58" s="698"/>
      <c r="CA58" s="699"/>
    </row>
    <row r="59" spans="1:79" ht="11.15" customHeight="1" x14ac:dyDescent="0.25">
      <c r="A59" s="61" t="s">
        <v>759</v>
      </c>
      <c r="B59" s="176" t="s">
        <v>410</v>
      </c>
      <c r="C59" s="208">
        <v>0.46741899999999997</v>
      </c>
      <c r="D59" s="208">
        <v>0.46150000000000002</v>
      </c>
      <c r="E59" s="208">
        <v>0.40316099999999999</v>
      </c>
      <c r="F59" s="208">
        <v>0.45043299999999997</v>
      </c>
      <c r="G59" s="208">
        <v>0.41480699999999998</v>
      </c>
      <c r="H59" s="208">
        <v>0.34756700000000001</v>
      </c>
      <c r="I59" s="208">
        <v>0.44422600000000001</v>
      </c>
      <c r="J59" s="208">
        <v>0.39132299999999998</v>
      </c>
      <c r="K59" s="208">
        <v>0.429367</v>
      </c>
      <c r="L59" s="208">
        <v>0.39719399999999999</v>
      </c>
      <c r="M59" s="208">
        <v>0.44976699999999997</v>
      </c>
      <c r="N59" s="208">
        <v>0.44025799999999998</v>
      </c>
      <c r="O59" s="208">
        <v>0.39780700000000002</v>
      </c>
      <c r="P59" s="208">
        <v>0.30896400000000002</v>
      </c>
      <c r="Q59" s="208">
        <v>0.35735499999999998</v>
      </c>
      <c r="R59" s="208">
        <v>0.38896700000000001</v>
      </c>
      <c r="S59" s="208">
        <v>0.36348399999999997</v>
      </c>
      <c r="T59" s="208">
        <v>0.42993300000000001</v>
      </c>
      <c r="U59" s="208">
        <v>0.389903</v>
      </c>
      <c r="V59" s="208">
        <v>0.40954800000000002</v>
      </c>
      <c r="W59" s="208">
        <v>0.38279999999999997</v>
      </c>
      <c r="X59" s="208">
        <v>0.33996799999999999</v>
      </c>
      <c r="Y59" s="208">
        <v>0.313633</v>
      </c>
      <c r="Z59" s="208">
        <v>0.24909700000000001</v>
      </c>
      <c r="AA59" s="208">
        <v>0.225742</v>
      </c>
      <c r="AB59" s="208">
        <v>0.25103500000000001</v>
      </c>
      <c r="AC59" s="208">
        <v>0.240871</v>
      </c>
      <c r="AD59" s="208">
        <v>0.138567</v>
      </c>
      <c r="AE59" s="208">
        <v>0.14274200000000001</v>
      </c>
      <c r="AF59" s="208">
        <v>0.2384</v>
      </c>
      <c r="AG59" s="208">
        <v>0.21867700000000001</v>
      </c>
      <c r="AH59" s="208">
        <v>0.19267699999999999</v>
      </c>
      <c r="AI59" s="208">
        <v>0.16733300000000001</v>
      </c>
      <c r="AJ59" s="208">
        <v>0.14751600000000001</v>
      </c>
      <c r="AK59" s="208">
        <v>0.1532</v>
      </c>
      <c r="AL59" s="208">
        <v>0.145677</v>
      </c>
      <c r="AM59" s="208">
        <v>0.16925799999999999</v>
      </c>
      <c r="AN59" s="208">
        <v>0.1875</v>
      </c>
      <c r="AO59" s="208">
        <v>0.22719400000000001</v>
      </c>
      <c r="AP59" s="208">
        <v>0.18133299999999999</v>
      </c>
      <c r="AQ59" s="208">
        <v>0.205903</v>
      </c>
      <c r="AR59" s="208">
        <v>0.216366</v>
      </c>
      <c r="AS59" s="208">
        <v>0.234065</v>
      </c>
      <c r="AT59" s="208">
        <v>0.21916099999999999</v>
      </c>
      <c r="AU59" s="208">
        <v>0.18390000000000001</v>
      </c>
      <c r="AV59" s="208">
        <v>0.22287100000000001</v>
      </c>
      <c r="AW59" s="208">
        <v>0.25119999999999998</v>
      </c>
      <c r="AX59" s="208">
        <v>0.22329032258000001</v>
      </c>
      <c r="AY59" s="208">
        <v>0.26844474838999999</v>
      </c>
      <c r="AZ59" s="324">
        <v>0.24275679999999999</v>
      </c>
      <c r="BA59" s="324">
        <v>0.27961629999999998</v>
      </c>
      <c r="BB59" s="324">
        <v>0.23047390000000001</v>
      </c>
      <c r="BC59" s="324">
        <v>0.2171284</v>
      </c>
      <c r="BD59" s="324">
        <v>0.24588689999999999</v>
      </c>
      <c r="BE59" s="324">
        <v>0.261241</v>
      </c>
      <c r="BF59" s="324">
        <v>0.2891917</v>
      </c>
      <c r="BG59" s="324">
        <v>0.27710760000000001</v>
      </c>
      <c r="BH59" s="324">
        <v>0.26890160000000002</v>
      </c>
      <c r="BI59" s="324">
        <v>0.18748480000000001</v>
      </c>
      <c r="BJ59" s="324">
        <v>0.21726029999999999</v>
      </c>
      <c r="BK59" s="324">
        <v>0.29172609999999999</v>
      </c>
      <c r="BL59" s="324">
        <v>0.2072426</v>
      </c>
      <c r="BM59" s="324">
        <v>0.25975609999999999</v>
      </c>
      <c r="BN59" s="324">
        <v>0.26332260000000002</v>
      </c>
      <c r="BO59" s="324">
        <v>0.26510499999999998</v>
      </c>
      <c r="BP59" s="324">
        <v>0.24972739999999999</v>
      </c>
      <c r="BQ59" s="324">
        <v>0.28861360000000003</v>
      </c>
      <c r="BR59" s="324">
        <v>0.30298009999999997</v>
      </c>
      <c r="BS59" s="324">
        <v>0.28047179999999999</v>
      </c>
      <c r="BT59" s="324">
        <v>0.27464820000000001</v>
      </c>
      <c r="BU59" s="324">
        <v>0.19059419999999999</v>
      </c>
      <c r="BV59" s="324">
        <v>0.21340439999999999</v>
      </c>
    </row>
    <row r="60" spans="1:79" ht="11.15" customHeight="1" x14ac:dyDescent="0.25">
      <c r="A60" s="61" t="s">
        <v>760</v>
      </c>
      <c r="B60" s="566" t="s">
        <v>970</v>
      </c>
      <c r="C60" s="208">
        <v>2.483034</v>
      </c>
      <c r="D60" s="208">
        <v>2.4395720000000001</v>
      </c>
      <c r="E60" s="208">
        <v>2.5496780000000001</v>
      </c>
      <c r="F60" s="208">
        <v>2.5626340000000001</v>
      </c>
      <c r="G60" s="208">
        <v>2.602322</v>
      </c>
      <c r="H60" s="208">
        <v>2.7242999999999999</v>
      </c>
      <c r="I60" s="208">
        <v>2.7421289999999998</v>
      </c>
      <c r="J60" s="208">
        <v>2.7901950000000002</v>
      </c>
      <c r="K60" s="208">
        <v>2.6394660000000001</v>
      </c>
      <c r="L60" s="208">
        <v>2.522322</v>
      </c>
      <c r="M60" s="208">
        <v>2.5580660000000002</v>
      </c>
      <c r="N60" s="208">
        <v>2.5610339999999998</v>
      </c>
      <c r="O60" s="208">
        <v>2.4483869999999999</v>
      </c>
      <c r="P60" s="208">
        <v>2.3031419999999998</v>
      </c>
      <c r="Q60" s="208">
        <v>2.3227120000000001</v>
      </c>
      <c r="R60" s="208">
        <v>2.3742320000000001</v>
      </c>
      <c r="S60" s="208">
        <v>2.3624839999999998</v>
      </c>
      <c r="T60" s="208">
        <v>2.453967</v>
      </c>
      <c r="U60" s="208">
        <v>2.6321300000000001</v>
      </c>
      <c r="V60" s="208">
        <v>2.6128079999999998</v>
      </c>
      <c r="W60" s="208">
        <v>2.4535330000000002</v>
      </c>
      <c r="X60" s="208">
        <v>2.3083550000000002</v>
      </c>
      <c r="Y60" s="208">
        <v>2.4489000000000001</v>
      </c>
      <c r="Z60" s="208">
        <v>2.5888710000000001</v>
      </c>
      <c r="AA60" s="208">
        <v>2.485614</v>
      </c>
      <c r="AB60" s="208">
        <v>2.408792</v>
      </c>
      <c r="AC60" s="208">
        <v>2.328999</v>
      </c>
      <c r="AD60" s="208">
        <v>2.1066980000000002</v>
      </c>
      <c r="AE60" s="208">
        <v>2.117451</v>
      </c>
      <c r="AF60" s="208">
        <v>2.2050000000000001</v>
      </c>
      <c r="AG60" s="208">
        <v>2.350355</v>
      </c>
      <c r="AH60" s="208">
        <v>2.2820969999999998</v>
      </c>
      <c r="AI60" s="208">
        <v>2.2138689999999999</v>
      </c>
      <c r="AJ60" s="208">
        <v>2.1543230000000002</v>
      </c>
      <c r="AK60" s="208">
        <v>2.2181000000000002</v>
      </c>
      <c r="AL60" s="208">
        <v>2.2107109999999999</v>
      </c>
      <c r="AM60" s="208">
        <v>2.2256429999999998</v>
      </c>
      <c r="AN60" s="208">
        <v>1.9095359999999999</v>
      </c>
      <c r="AO60" s="208">
        <v>2.1180659999999998</v>
      </c>
      <c r="AP60" s="208">
        <v>2.3015669999999999</v>
      </c>
      <c r="AQ60" s="208">
        <v>2.4422540000000001</v>
      </c>
      <c r="AR60" s="208">
        <v>2.5102980000000001</v>
      </c>
      <c r="AS60" s="208">
        <v>2.4620000000000002</v>
      </c>
      <c r="AT60" s="208">
        <v>2.5041289999999998</v>
      </c>
      <c r="AU60" s="208">
        <v>2.3556979999999998</v>
      </c>
      <c r="AV60" s="208">
        <v>2.2569029999999999</v>
      </c>
      <c r="AW60" s="208">
        <v>2.3383340000000001</v>
      </c>
      <c r="AX60" s="208">
        <v>2.4484413848000002</v>
      </c>
      <c r="AY60" s="208">
        <v>2.6464287281000001</v>
      </c>
      <c r="AZ60" s="324">
        <v>2.3802690000000002</v>
      </c>
      <c r="BA60" s="324">
        <v>2.3934389999999999</v>
      </c>
      <c r="BB60" s="324">
        <v>2.3923619999999999</v>
      </c>
      <c r="BC60" s="324">
        <v>2.568006</v>
      </c>
      <c r="BD60" s="324">
        <v>2.6529479999999999</v>
      </c>
      <c r="BE60" s="324">
        <v>2.6921629999999999</v>
      </c>
      <c r="BF60" s="324">
        <v>2.737511</v>
      </c>
      <c r="BG60" s="324">
        <v>2.5496970000000001</v>
      </c>
      <c r="BH60" s="324">
        <v>2.3141910000000001</v>
      </c>
      <c r="BI60" s="324">
        <v>2.4799120000000001</v>
      </c>
      <c r="BJ60" s="324">
        <v>2.5535540000000001</v>
      </c>
      <c r="BK60" s="324">
        <v>2.363394</v>
      </c>
      <c r="BL60" s="324">
        <v>2.1417739999999998</v>
      </c>
      <c r="BM60" s="324">
        <v>2.3262830000000001</v>
      </c>
      <c r="BN60" s="324">
        <v>2.4422459999999999</v>
      </c>
      <c r="BO60" s="324">
        <v>2.6653319999999998</v>
      </c>
      <c r="BP60" s="324">
        <v>2.69916</v>
      </c>
      <c r="BQ60" s="324">
        <v>2.713943</v>
      </c>
      <c r="BR60" s="324">
        <v>2.7721969999999998</v>
      </c>
      <c r="BS60" s="324">
        <v>2.5182359999999999</v>
      </c>
      <c r="BT60" s="324">
        <v>2.3452130000000002</v>
      </c>
      <c r="BU60" s="324">
        <v>2.472445</v>
      </c>
      <c r="BV60" s="324">
        <v>2.4726819999999998</v>
      </c>
    </row>
    <row r="61" spans="1:79" ht="11.15" customHeight="1" x14ac:dyDescent="0.25">
      <c r="A61" s="61" t="s">
        <v>761</v>
      </c>
      <c r="B61" s="176" t="s">
        <v>572</v>
      </c>
      <c r="C61" s="208">
        <v>19.564938000000001</v>
      </c>
      <c r="D61" s="208">
        <v>19.379894</v>
      </c>
      <c r="E61" s="208">
        <v>20.240129</v>
      </c>
      <c r="F61" s="208">
        <v>20.7026</v>
      </c>
      <c r="G61" s="208">
        <v>21.028388</v>
      </c>
      <c r="H61" s="208">
        <v>21.562967</v>
      </c>
      <c r="I61" s="208">
        <v>21.381807999999999</v>
      </c>
      <c r="J61" s="208">
        <v>21.628809</v>
      </c>
      <c r="K61" s="208">
        <v>20.731898999999999</v>
      </c>
      <c r="L61" s="208">
        <v>20.410516000000001</v>
      </c>
      <c r="M61" s="208">
        <v>20.761733</v>
      </c>
      <c r="N61" s="208">
        <v>20.825710999999998</v>
      </c>
      <c r="O61" s="208">
        <v>19.981418999999999</v>
      </c>
      <c r="P61" s="208">
        <v>19.379107000000001</v>
      </c>
      <c r="Q61" s="208">
        <v>20.065325000000001</v>
      </c>
      <c r="R61" s="208">
        <v>20.373733000000001</v>
      </c>
      <c r="S61" s="208">
        <v>20.763033</v>
      </c>
      <c r="T61" s="208">
        <v>21.212367</v>
      </c>
      <c r="U61" s="208">
        <v>21.282388999999998</v>
      </c>
      <c r="V61" s="208">
        <v>21.456227999999999</v>
      </c>
      <c r="W61" s="208">
        <v>20.199233</v>
      </c>
      <c r="X61" s="208">
        <v>19.763517</v>
      </c>
      <c r="Y61" s="208">
        <v>20.328267</v>
      </c>
      <c r="Z61" s="208">
        <v>20.377032</v>
      </c>
      <c r="AA61" s="208">
        <v>19.666129999999999</v>
      </c>
      <c r="AB61" s="208">
        <v>19.262689000000002</v>
      </c>
      <c r="AC61" s="208">
        <v>18.078903</v>
      </c>
      <c r="AD61" s="208">
        <v>14.991298</v>
      </c>
      <c r="AE61" s="208">
        <v>15.731256999999999</v>
      </c>
      <c r="AF61" s="208">
        <v>17.214566999999999</v>
      </c>
      <c r="AG61" s="208">
        <v>18.005742000000001</v>
      </c>
      <c r="AH61" s="208">
        <v>18.172450999999999</v>
      </c>
      <c r="AI61" s="208">
        <v>17.319801999999999</v>
      </c>
      <c r="AJ61" s="208">
        <v>16.989452</v>
      </c>
      <c r="AK61" s="208">
        <v>17.171500000000002</v>
      </c>
      <c r="AL61" s="208">
        <v>17.270743</v>
      </c>
      <c r="AM61" s="208">
        <v>17.061836</v>
      </c>
      <c r="AN61" s="208">
        <v>15.551536</v>
      </c>
      <c r="AO61" s="208">
        <v>17.830034000000001</v>
      </c>
      <c r="AP61" s="208">
        <v>18.766867000000001</v>
      </c>
      <c r="AQ61" s="208">
        <v>19.468477</v>
      </c>
      <c r="AR61" s="208">
        <v>19.893830000000001</v>
      </c>
      <c r="AS61" s="208">
        <v>19.756259</v>
      </c>
      <c r="AT61" s="208">
        <v>19.579322000000001</v>
      </c>
      <c r="AU61" s="208">
        <v>18.725898000000001</v>
      </c>
      <c r="AV61" s="208">
        <v>18.702323</v>
      </c>
      <c r="AW61" s="208">
        <v>19.067101999999998</v>
      </c>
      <c r="AX61" s="208">
        <v>18.825175204000001</v>
      </c>
      <c r="AY61" s="208">
        <v>18.328178242</v>
      </c>
      <c r="AZ61" s="324">
        <v>18.16028</v>
      </c>
      <c r="BA61" s="324">
        <v>18.913689999999999</v>
      </c>
      <c r="BB61" s="324">
        <v>19.29336</v>
      </c>
      <c r="BC61" s="324">
        <v>20.2593</v>
      </c>
      <c r="BD61" s="324">
        <v>20.66694</v>
      </c>
      <c r="BE61" s="324">
        <v>20.82685</v>
      </c>
      <c r="BF61" s="324">
        <v>20.90203</v>
      </c>
      <c r="BG61" s="324">
        <v>20.027010000000001</v>
      </c>
      <c r="BH61" s="324">
        <v>18.993179999999999</v>
      </c>
      <c r="BI61" s="324">
        <v>19.47082</v>
      </c>
      <c r="BJ61" s="324">
        <v>19.696470000000001</v>
      </c>
      <c r="BK61" s="324">
        <v>18.560790000000001</v>
      </c>
      <c r="BL61" s="324">
        <v>17.670680000000001</v>
      </c>
      <c r="BM61" s="324">
        <v>18.794350000000001</v>
      </c>
      <c r="BN61" s="324">
        <v>19.662839999999999</v>
      </c>
      <c r="BO61" s="324">
        <v>20.713349999999998</v>
      </c>
      <c r="BP61" s="324">
        <v>20.883590000000002</v>
      </c>
      <c r="BQ61" s="324">
        <v>21.009270000000001</v>
      </c>
      <c r="BR61" s="324">
        <v>21.176729999999999</v>
      </c>
      <c r="BS61" s="324">
        <v>19.905639999999998</v>
      </c>
      <c r="BT61" s="324">
        <v>19.113569999999999</v>
      </c>
      <c r="BU61" s="324">
        <v>19.620229999999999</v>
      </c>
      <c r="BV61" s="324">
        <v>19.988990000000001</v>
      </c>
    </row>
    <row r="62" spans="1:79" ht="11.15" customHeight="1" x14ac:dyDescent="0.25">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324"/>
      <c r="BA62" s="324"/>
      <c r="BB62" s="324"/>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5" customHeight="1" x14ac:dyDescent="0.25">
      <c r="A63" s="61" t="s">
        <v>764</v>
      </c>
      <c r="B63" s="177" t="s">
        <v>412</v>
      </c>
      <c r="C63" s="208">
        <v>16.917031999999999</v>
      </c>
      <c r="D63" s="208">
        <v>16.359749999999998</v>
      </c>
      <c r="E63" s="208">
        <v>16.945097000000001</v>
      </c>
      <c r="F63" s="208">
        <v>17.100899999999999</v>
      </c>
      <c r="G63" s="208">
        <v>17.340807000000002</v>
      </c>
      <c r="H63" s="208">
        <v>18.041467000000001</v>
      </c>
      <c r="I63" s="208">
        <v>17.687839</v>
      </c>
      <c r="J63" s="208">
        <v>17.969387000000001</v>
      </c>
      <c r="K63" s="208">
        <v>17.383099999999999</v>
      </c>
      <c r="L63" s="208">
        <v>16.734839000000001</v>
      </c>
      <c r="M63" s="208">
        <v>17.499732999999999</v>
      </c>
      <c r="N63" s="208">
        <v>17.749226</v>
      </c>
      <c r="O63" s="208">
        <v>17.110903</v>
      </c>
      <c r="P63" s="208">
        <v>16.160429000000001</v>
      </c>
      <c r="Q63" s="208">
        <v>16.323419000000001</v>
      </c>
      <c r="R63" s="208">
        <v>16.691299999999998</v>
      </c>
      <c r="S63" s="208">
        <v>17.043194</v>
      </c>
      <c r="T63" s="208">
        <v>17.698799999999999</v>
      </c>
      <c r="U63" s="208">
        <v>17.686710000000001</v>
      </c>
      <c r="V63" s="208">
        <v>17.833161</v>
      </c>
      <c r="W63" s="208">
        <v>16.727699999999999</v>
      </c>
      <c r="X63" s="208">
        <v>16.127742000000001</v>
      </c>
      <c r="Y63" s="208">
        <v>17.040566999999999</v>
      </c>
      <c r="Z63" s="208">
        <v>17.395354999999999</v>
      </c>
      <c r="AA63" s="208">
        <v>16.860194</v>
      </c>
      <c r="AB63" s="208">
        <v>16.505552000000002</v>
      </c>
      <c r="AC63" s="208">
        <v>15.755839</v>
      </c>
      <c r="AD63" s="208">
        <v>13.314567</v>
      </c>
      <c r="AE63" s="208">
        <v>13.428580999999999</v>
      </c>
      <c r="AF63" s="208">
        <v>14.217067</v>
      </c>
      <c r="AG63" s="208">
        <v>14.823968000000001</v>
      </c>
      <c r="AH63" s="208">
        <v>14.692838999999999</v>
      </c>
      <c r="AI63" s="208">
        <v>14.137600000000001</v>
      </c>
      <c r="AJ63" s="208">
        <v>13.845774</v>
      </c>
      <c r="AK63" s="208">
        <v>14.5802</v>
      </c>
      <c r="AL63" s="208">
        <v>14.539097</v>
      </c>
      <c r="AM63" s="208">
        <v>14.974968000000001</v>
      </c>
      <c r="AN63" s="208">
        <v>12.8035</v>
      </c>
      <c r="AO63" s="208">
        <v>14.834065000000001</v>
      </c>
      <c r="AP63" s="208">
        <v>15.633367</v>
      </c>
      <c r="AQ63" s="208">
        <v>16.129774000000001</v>
      </c>
      <c r="AR63" s="208">
        <v>16.742899999999999</v>
      </c>
      <c r="AS63" s="208">
        <v>16.48171</v>
      </c>
      <c r="AT63" s="208">
        <v>16.376677000000001</v>
      </c>
      <c r="AU63" s="208">
        <v>15.796766999999999</v>
      </c>
      <c r="AV63" s="208">
        <v>15.580838999999999</v>
      </c>
      <c r="AW63" s="208">
        <v>16.190999999999999</v>
      </c>
      <c r="AX63" s="208">
        <v>16.259935484</v>
      </c>
      <c r="AY63" s="208">
        <v>15.92568</v>
      </c>
      <c r="AZ63" s="324">
        <v>15.261380000000001</v>
      </c>
      <c r="BA63" s="324">
        <v>15.61697</v>
      </c>
      <c r="BB63" s="324">
        <v>15.93641</v>
      </c>
      <c r="BC63" s="324">
        <v>16.52073</v>
      </c>
      <c r="BD63" s="324">
        <v>17.08971</v>
      </c>
      <c r="BE63" s="324">
        <v>17.32189</v>
      </c>
      <c r="BF63" s="324">
        <v>17.326930000000001</v>
      </c>
      <c r="BG63" s="324">
        <v>16.613779999999998</v>
      </c>
      <c r="BH63" s="324">
        <v>15.529450000000001</v>
      </c>
      <c r="BI63" s="324">
        <v>16.25046</v>
      </c>
      <c r="BJ63" s="324">
        <v>16.775459999999999</v>
      </c>
      <c r="BK63" s="324">
        <v>15.941839999999999</v>
      </c>
      <c r="BL63" s="324">
        <v>14.845649999999999</v>
      </c>
      <c r="BM63" s="324">
        <v>15.5854</v>
      </c>
      <c r="BN63" s="324">
        <v>16.27338</v>
      </c>
      <c r="BO63" s="324">
        <v>17.04505</v>
      </c>
      <c r="BP63" s="324">
        <v>17.45072</v>
      </c>
      <c r="BQ63" s="324">
        <v>17.605650000000001</v>
      </c>
      <c r="BR63" s="324">
        <v>17.588709999999999</v>
      </c>
      <c r="BS63" s="324">
        <v>16.655010000000001</v>
      </c>
      <c r="BT63" s="324">
        <v>15.73155</v>
      </c>
      <c r="BU63" s="324">
        <v>16.35575</v>
      </c>
      <c r="BV63" s="324">
        <v>16.528860000000002</v>
      </c>
    </row>
    <row r="64" spans="1:79" ht="11.15" customHeight="1" x14ac:dyDescent="0.25">
      <c r="A64" s="61" t="s">
        <v>762</v>
      </c>
      <c r="B64" s="177" t="s">
        <v>411</v>
      </c>
      <c r="C64" s="208">
        <v>18.598496999999998</v>
      </c>
      <c r="D64" s="208">
        <v>18.598496999999998</v>
      </c>
      <c r="E64" s="208">
        <v>18.598496999999998</v>
      </c>
      <c r="F64" s="208">
        <v>18.598496999999998</v>
      </c>
      <c r="G64" s="208">
        <v>18.598496999999998</v>
      </c>
      <c r="H64" s="208">
        <v>18.598496999999998</v>
      </c>
      <c r="I64" s="208">
        <v>18.598496999999998</v>
      </c>
      <c r="J64" s="208">
        <v>18.601496999999998</v>
      </c>
      <c r="K64" s="208">
        <v>18.601496999999998</v>
      </c>
      <c r="L64" s="208">
        <v>18.603497000000001</v>
      </c>
      <c r="M64" s="208">
        <v>18.603497000000001</v>
      </c>
      <c r="N64" s="208">
        <v>18.603497000000001</v>
      </c>
      <c r="O64" s="208">
        <v>18.808434999999999</v>
      </c>
      <c r="P64" s="208">
        <v>18.808434999999999</v>
      </c>
      <c r="Q64" s="208">
        <v>18.808434999999999</v>
      </c>
      <c r="R64" s="208">
        <v>18.808434999999999</v>
      </c>
      <c r="S64" s="208">
        <v>18.808434999999999</v>
      </c>
      <c r="T64" s="208">
        <v>18.808434999999999</v>
      </c>
      <c r="U64" s="208">
        <v>18.808434999999999</v>
      </c>
      <c r="V64" s="208">
        <v>18.808434999999999</v>
      </c>
      <c r="W64" s="208">
        <v>18.808434999999999</v>
      </c>
      <c r="X64" s="208">
        <v>18.808434999999999</v>
      </c>
      <c r="Y64" s="208">
        <v>18.808434999999999</v>
      </c>
      <c r="Z64" s="208">
        <v>18.808434999999999</v>
      </c>
      <c r="AA64" s="208">
        <v>18.976085000000001</v>
      </c>
      <c r="AB64" s="208">
        <v>18.976085000000001</v>
      </c>
      <c r="AC64" s="208">
        <v>18.976085000000001</v>
      </c>
      <c r="AD64" s="208">
        <v>18.976085000000001</v>
      </c>
      <c r="AE64" s="208">
        <v>18.641085</v>
      </c>
      <c r="AF64" s="208">
        <v>18.622084999999998</v>
      </c>
      <c r="AG64" s="208">
        <v>18.622084999999998</v>
      </c>
      <c r="AH64" s="208">
        <v>18.622084999999998</v>
      </c>
      <c r="AI64" s="208">
        <v>18.386085000000001</v>
      </c>
      <c r="AJ64" s="208">
        <v>18.386085000000001</v>
      </c>
      <c r="AK64" s="208">
        <v>18.386085000000001</v>
      </c>
      <c r="AL64" s="208">
        <v>18.386085000000001</v>
      </c>
      <c r="AM64" s="208">
        <v>18.142900000000001</v>
      </c>
      <c r="AN64" s="208">
        <v>18.089600000000001</v>
      </c>
      <c r="AO64" s="208">
        <v>18.089600000000001</v>
      </c>
      <c r="AP64" s="208">
        <v>18.127700000000001</v>
      </c>
      <c r="AQ64" s="208">
        <v>18.127700000000001</v>
      </c>
      <c r="AR64" s="208">
        <v>18.127700000000001</v>
      </c>
      <c r="AS64" s="208">
        <v>18.129300000000001</v>
      </c>
      <c r="AT64" s="208">
        <v>18.130400000000002</v>
      </c>
      <c r="AU64" s="208">
        <v>18.130400000000002</v>
      </c>
      <c r="AV64" s="208">
        <v>18.132100000000001</v>
      </c>
      <c r="AW64" s="208">
        <v>18.132100000000001</v>
      </c>
      <c r="AX64" s="208">
        <v>18.132100000000001</v>
      </c>
      <c r="AY64" s="208">
        <v>18.132100000000001</v>
      </c>
      <c r="AZ64" s="324">
        <v>18.132100000000001</v>
      </c>
      <c r="BA64" s="324">
        <v>18.132100000000001</v>
      </c>
      <c r="BB64" s="324">
        <v>18.132100000000001</v>
      </c>
      <c r="BC64" s="324">
        <v>18.132100000000001</v>
      </c>
      <c r="BD64" s="324">
        <v>18.132100000000001</v>
      </c>
      <c r="BE64" s="324">
        <v>18.132100000000001</v>
      </c>
      <c r="BF64" s="324">
        <v>18.132100000000001</v>
      </c>
      <c r="BG64" s="324">
        <v>18.132100000000001</v>
      </c>
      <c r="BH64" s="324">
        <v>18.132100000000001</v>
      </c>
      <c r="BI64" s="324">
        <v>18.132100000000001</v>
      </c>
      <c r="BJ64" s="324">
        <v>18.132100000000001</v>
      </c>
      <c r="BK64" s="324">
        <v>18.132100000000001</v>
      </c>
      <c r="BL64" s="324">
        <v>18.132100000000001</v>
      </c>
      <c r="BM64" s="324">
        <v>18.132100000000001</v>
      </c>
      <c r="BN64" s="324">
        <v>18.132100000000001</v>
      </c>
      <c r="BO64" s="324">
        <v>18.132100000000001</v>
      </c>
      <c r="BP64" s="324">
        <v>18.132100000000001</v>
      </c>
      <c r="BQ64" s="324">
        <v>18.132100000000001</v>
      </c>
      <c r="BR64" s="324">
        <v>18.132100000000001</v>
      </c>
      <c r="BS64" s="324">
        <v>18.132100000000001</v>
      </c>
      <c r="BT64" s="324">
        <v>18.132100000000001</v>
      </c>
      <c r="BU64" s="324">
        <v>18.132100000000001</v>
      </c>
      <c r="BV64" s="324">
        <v>18.132100000000001</v>
      </c>
    </row>
    <row r="65" spans="1:74" ht="11.15" customHeight="1" x14ac:dyDescent="0.25">
      <c r="A65" s="61" t="s">
        <v>763</v>
      </c>
      <c r="B65" s="178" t="s">
        <v>677</v>
      </c>
      <c r="C65" s="209">
        <v>0.90959135031000005</v>
      </c>
      <c r="D65" s="209">
        <v>0.87962753119000003</v>
      </c>
      <c r="E65" s="209">
        <v>0.91110034322</v>
      </c>
      <c r="F65" s="209">
        <v>0.91947752551999995</v>
      </c>
      <c r="G65" s="209">
        <v>0.93237679367000004</v>
      </c>
      <c r="H65" s="209">
        <v>0.97004973035999997</v>
      </c>
      <c r="I65" s="209">
        <v>0.95103593586000001</v>
      </c>
      <c r="J65" s="209">
        <v>0.96601832636999996</v>
      </c>
      <c r="K65" s="209">
        <v>0.93450005664000002</v>
      </c>
      <c r="L65" s="209">
        <v>0.89955340117000004</v>
      </c>
      <c r="M65" s="209">
        <v>0.94066900433</v>
      </c>
      <c r="N65" s="209">
        <v>0.95408008504999997</v>
      </c>
      <c r="O65" s="209">
        <v>0.90974623885999994</v>
      </c>
      <c r="P65" s="209">
        <v>0.85921178450000002</v>
      </c>
      <c r="Q65" s="209">
        <v>0.86787757727000003</v>
      </c>
      <c r="R65" s="209">
        <v>0.88743693986000005</v>
      </c>
      <c r="S65" s="209">
        <v>0.90614631148000002</v>
      </c>
      <c r="T65" s="209">
        <v>0.94100333174999995</v>
      </c>
      <c r="U65" s="209">
        <v>0.94036053504999995</v>
      </c>
      <c r="V65" s="209">
        <v>0.94814698830999999</v>
      </c>
      <c r="W65" s="209">
        <v>0.88937224175999996</v>
      </c>
      <c r="X65" s="209">
        <v>0.85747389402999996</v>
      </c>
      <c r="Y65" s="209">
        <v>0.90600664010999998</v>
      </c>
      <c r="Z65" s="209">
        <v>0.92486987886000005</v>
      </c>
      <c r="AA65" s="209">
        <v>0.88849696868000005</v>
      </c>
      <c r="AB65" s="209">
        <v>0.86980807684999994</v>
      </c>
      <c r="AC65" s="209">
        <v>0.83029976941999994</v>
      </c>
      <c r="AD65" s="209">
        <v>0.70164983978999995</v>
      </c>
      <c r="AE65" s="209">
        <v>0.72037550389000005</v>
      </c>
      <c r="AF65" s="209">
        <v>0.76345194428999996</v>
      </c>
      <c r="AG65" s="209">
        <v>0.79604233360999999</v>
      </c>
      <c r="AH65" s="209">
        <v>0.78900074831</v>
      </c>
      <c r="AI65" s="209">
        <v>0.76892932888999999</v>
      </c>
      <c r="AJ65" s="209">
        <v>0.75305721691000005</v>
      </c>
      <c r="AK65" s="209">
        <v>0.79300188158999996</v>
      </c>
      <c r="AL65" s="209">
        <v>0.79076633226000004</v>
      </c>
      <c r="AM65" s="209">
        <v>0.82538998727000001</v>
      </c>
      <c r="AN65" s="209">
        <v>0.70778237218999995</v>
      </c>
      <c r="AO65" s="209">
        <v>0.82003278127000001</v>
      </c>
      <c r="AP65" s="209">
        <v>0.86240212492000001</v>
      </c>
      <c r="AQ65" s="209">
        <v>0.88978601808000002</v>
      </c>
      <c r="AR65" s="209">
        <v>0.92360862105999997</v>
      </c>
      <c r="AS65" s="209">
        <v>0.90912004323999995</v>
      </c>
      <c r="AT65" s="209">
        <v>0.90327168732999996</v>
      </c>
      <c r="AU65" s="209">
        <v>0.87128618231999999</v>
      </c>
      <c r="AV65" s="209">
        <v>0.85929588961000003</v>
      </c>
      <c r="AW65" s="209">
        <v>0.89294676291999997</v>
      </c>
      <c r="AX65" s="209">
        <v>0.89674861069</v>
      </c>
      <c r="AY65" s="209">
        <v>0.87831415004000002</v>
      </c>
      <c r="AZ65" s="350">
        <v>0.84167740000000002</v>
      </c>
      <c r="BA65" s="350">
        <v>0.86128839999999995</v>
      </c>
      <c r="BB65" s="350">
        <v>0.87890590000000002</v>
      </c>
      <c r="BC65" s="350">
        <v>0.91113149999999998</v>
      </c>
      <c r="BD65" s="350">
        <v>0.9425116</v>
      </c>
      <c r="BE65" s="350">
        <v>0.95531619999999995</v>
      </c>
      <c r="BF65" s="350">
        <v>0.9555941</v>
      </c>
      <c r="BG65" s="350">
        <v>0.91626320000000006</v>
      </c>
      <c r="BH65" s="350">
        <v>0.85646180000000005</v>
      </c>
      <c r="BI65" s="350">
        <v>0.89622590000000002</v>
      </c>
      <c r="BJ65" s="350">
        <v>0.92518029999999996</v>
      </c>
      <c r="BK65" s="350">
        <v>0.87920540000000003</v>
      </c>
      <c r="BL65" s="350">
        <v>0.81874959999999997</v>
      </c>
      <c r="BM65" s="350">
        <v>0.85954750000000002</v>
      </c>
      <c r="BN65" s="350">
        <v>0.89749029999999996</v>
      </c>
      <c r="BO65" s="350">
        <v>0.94004849999999995</v>
      </c>
      <c r="BP65" s="350">
        <v>0.96242139999999998</v>
      </c>
      <c r="BQ65" s="350">
        <v>0.970966</v>
      </c>
      <c r="BR65" s="350">
        <v>0.97003130000000004</v>
      </c>
      <c r="BS65" s="350">
        <v>0.91853700000000005</v>
      </c>
      <c r="BT65" s="350">
        <v>0.86760789999999999</v>
      </c>
      <c r="BU65" s="350">
        <v>0.90203310000000003</v>
      </c>
      <c r="BV65" s="350">
        <v>0.9115799</v>
      </c>
    </row>
    <row r="66" spans="1:74" s="400" customFormat="1" ht="22.25" customHeight="1" x14ac:dyDescent="0.25">
      <c r="A66" s="399"/>
      <c r="B66" s="785" t="s">
        <v>971</v>
      </c>
      <c r="C66" s="753"/>
      <c r="D66" s="753"/>
      <c r="E66" s="753"/>
      <c r="F66" s="753"/>
      <c r="G66" s="753"/>
      <c r="H66" s="753"/>
      <c r="I66" s="753"/>
      <c r="J66" s="753"/>
      <c r="K66" s="753"/>
      <c r="L66" s="753"/>
      <c r="M66" s="753"/>
      <c r="N66" s="753"/>
      <c r="O66" s="753"/>
      <c r="P66" s="753"/>
      <c r="Q66" s="750"/>
      <c r="AY66" s="481"/>
      <c r="AZ66" s="481"/>
      <c r="BA66" s="481"/>
      <c r="BB66" s="481"/>
      <c r="BC66" s="481"/>
      <c r="BD66" s="481"/>
      <c r="BE66" s="481"/>
      <c r="BF66" s="481"/>
      <c r="BG66" s="481"/>
      <c r="BH66" s="481"/>
      <c r="BI66" s="481"/>
      <c r="BJ66" s="481"/>
    </row>
    <row r="67" spans="1:74" ht="12" customHeight="1" x14ac:dyDescent="0.25">
      <c r="A67" s="61"/>
      <c r="B67" s="743" t="s">
        <v>808</v>
      </c>
      <c r="C67" s="735"/>
      <c r="D67" s="735"/>
      <c r="E67" s="735"/>
      <c r="F67" s="735"/>
      <c r="G67" s="735"/>
      <c r="H67" s="735"/>
      <c r="I67" s="735"/>
      <c r="J67" s="735"/>
      <c r="K67" s="735"/>
      <c r="L67" s="735"/>
      <c r="M67" s="735"/>
      <c r="N67" s="735"/>
      <c r="O67" s="735"/>
      <c r="P67" s="735"/>
      <c r="Q67" s="735"/>
      <c r="BD67" s="365"/>
      <c r="BE67" s="365"/>
      <c r="BF67" s="365"/>
      <c r="BH67" s="365"/>
    </row>
    <row r="68" spans="1:74" s="400" customFormat="1" ht="12" customHeight="1" x14ac:dyDescent="0.25">
      <c r="A68" s="399"/>
      <c r="B68" s="761" t="str">
        <f>"Notes: "&amp;"EIA completed modeling and analysis for this report on " &amp;Dates!D2&amp;"."</f>
        <v>Notes: EIA completed modeling and analysis for this report on Thursday February 3, 2022.</v>
      </c>
      <c r="C68" s="760"/>
      <c r="D68" s="760"/>
      <c r="E68" s="760"/>
      <c r="F68" s="760"/>
      <c r="G68" s="760"/>
      <c r="H68" s="760"/>
      <c r="I68" s="760"/>
      <c r="J68" s="760"/>
      <c r="K68" s="760"/>
      <c r="L68" s="760"/>
      <c r="M68" s="760"/>
      <c r="N68" s="760"/>
      <c r="O68" s="760"/>
      <c r="P68" s="760"/>
      <c r="Q68" s="760"/>
      <c r="AY68" s="481"/>
      <c r="AZ68" s="481"/>
      <c r="BA68" s="481"/>
      <c r="BB68" s="481"/>
      <c r="BC68" s="481"/>
      <c r="BD68" s="481"/>
      <c r="BE68" s="481"/>
      <c r="BF68" s="481"/>
      <c r="BG68" s="481"/>
      <c r="BH68" s="481"/>
      <c r="BI68" s="481"/>
      <c r="BJ68" s="481"/>
    </row>
    <row r="69" spans="1:74" s="400" customFormat="1" ht="12" customHeight="1" x14ac:dyDescent="0.25">
      <c r="A69" s="399"/>
      <c r="B69" s="761" t="s">
        <v>351</v>
      </c>
      <c r="C69" s="760"/>
      <c r="D69" s="760"/>
      <c r="E69" s="760"/>
      <c r="F69" s="760"/>
      <c r="G69" s="760"/>
      <c r="H69" s="760"/>
      <c r="I69" s="760"/>
      <c r="J69" s="760"/>
      <c r="K69" s="760"/>
      <c r="L69" s="760"/>
      <c r="M69" s="760"/>
      <c r="N69" s="760"/>
      <c r="O69" s="760"/>
      <c r="P69" s="760"/>
      <c r="Q69" s="760"/>
      <c r="AY69" s="481"/>
      <c r="AZ69" s="481"/>
      <c r="BA69" s="481"/>
      <c r="BB69" s="481"/>
      <c r="BC69" s="481"/>
      <c r="BD69" s="481"/>
      <c r="BE69" s="481"/>
      <c r="BF69" s="481"/>
      <c r="BG69" s="481"/>
      <c r="BH69" s="481"/>
      <c r="BI69" s="481"/>
      <c r="BJ69" s="481"/>
    </row>
    <row r="70" spans="1:74" s="400" customFormat="1" ht="12" customHeight="1" x14ac:dyDescent="0.25">
      <c r="A70" s="399"/>
      <c r="B70" s="754" t="s">
        <v>842</v>
      </c>
      <c r="C70" s="753"/>
      <c r="D70" s="753"/>
      <c r="E70" s="753"/>
      <c r="F70" s="753"/>
      <c r="G70" s="753"/>
      <c r="H70" s="753"/>
      <c r="I70" s="753"/>
      <c r="J70" s="753"/>
      <c r="K70" s="753"/>
      <c r="L70" s="753"/>
      <c r="M70" s="753"/>
      <c r="N70" s="753"/>
      <c r="O70" s="753"/>
      <c r="P70" s="753"/>
      <c r="Q70" s="750"/>
      <c r="AY70" s="481"/>
      <c r="AZ70" s="481"/>
      <c r="BA70" s="481"/>
      <c r="BB70" s="481"/>
      <c r="BC70" s="481"/>
      <c r="BD70" s="481"/>
      <c r="BE70" s="481"/>
      <c r="BF70" s="481"/>
      <c r="BG70" s="481"/>
      <c r="BH70" s="481"/>
      <c r="BI70" s="481"/>
      <c r="BJ70" s="481"/>
    </row>
    <row r="71" spans="1:74" s="400" customFormat="1" ht="12" customHeight="1" x14ac:dyDescent="0.25">
      <c r="A71" s="399"/>
      <c r="B71" s="755" t="s">
        <v>844</v>
      </c>
      <c r="C71" s="757"/>
      <c r="D71" s="757"/>
      <c r="E71" s="757"/>
      <c r="F71" s="757"/>
      <c r="G71" s="757"/>
      <c r="H71" s="757"/>
      <c r="I71" s="757"/>
      <c r="J71" s="757"/>
      <c r="K71" s="757"/>
      <c r="L71" s="757"/>
      <c r="M71" s="757"/>
      <c r="N71" s="757"/>
      <c r="O71" s="757"/>
      <c r="P71" s="757"/>
      <c r="Q71" s="750"/>
      <c r="AY71" s="481"/>
      <c r="AZ71" s="481"/>
      <c r="BA71" s="481"/>
      <c r="BB71" s="481"/>
      <c r="BC71" s="481"/>
      <c r="BD71" s="481"/>
      <c r="BE71" s="481"/>
      <c r="BF71" s="481"/>
      <c r="BG71" s="481"/>
      <c r="BH71" s="481"/>
      <c r="BI71" s="481"/>
      <c r="BJ71" s="481"/>
    </row>
    <row r="72" spans="1:74" s="400" customFormat="1" ht="12" customHeight="1" x14ac:dyDescent="0.25">
      <c r="A72" s="399"/>
      <c r="B72" s="756" t="s">
        <v>831</v>
      </c>
      <c r="C72" s="757"/>
      <c r="D72" s="757"/>
      <c r="E72" s="757"/>
      <c r="F72" s="757"/>
      <c r="G72" s="757"/>
      <c r="H72" s="757"/>
      <c r="I72" s="757"/>
      <c r="J72" s="757"/>
      <c r="K72" s="757"/>
      <c r="L72" s="757"/>
      <c r="M72" s="757"/>
      <c r="N72" s="757"/>
      <c r="O72" s="757"/>
      <c r="P72" s="757"/>
      <c r="Q72" s="750"/>
      <c r="AY72" s="481"/>
      <c r="AZ72" s="481"/>
      <c r="BA72" s="481"/>
      <c r="BB72" s="481"/>
      <c r="BC72" s="481"/>
      <c r="BD72" s="481"/>
      <c r="BE72" s="481"/>
      <c r="BF72" s="481"/>
      <c r="BG72" s="481"/>
      <c r="BH72" s="481"/>
      <c r="BI72" s="481"/>
      <c r="BJ72" s="481"/>
    </row>
    <row r="73" spans="1:74" s="400" customFormat="1" ht="12" customHeight="1" x14ac:dyDescent="0.25">
      <c r="A73" s="393"/>
      <c r="B73" s="762" t="s">
        <v>1364</v>
      </c>
      <c r="C73" s="750"/>
      <c r="D73" s="750"/>
      <c r="E73" s="750"/>
      <c r="F73" s="750"/>
      <c r="G73" s="750"/>
      <c r="H73" s="750"/>
      <c r="I73" s="750"/>
      <c r="J73" s="750"/>
      <c r="K73" s="750"/>
      <c r="L73" s="750"/>
      <c r="M73" s="750"/>
      <c r="N73" s="750"/>
      <c r="O73" s="750"/>
      <c r="P73" s="750"/>
      <c r="Q73" s="750"/>
      <c r="AY73" s="481"/>
      <c r="AZ73" s="481"/>
      <c r="BA73" s="481"/>
      <c r="BB73" s="481"/>
      <c r="BC73" s="481"/>
      <c r="BD73" s="481"/>
      <c r="BE73" s="481"/>
      <c r="BF73" s="481"/>
      <c r="BG73" s="481"/>
      <c r="BH73" s="481"/>
      <c r="BI73" s="481"/>
      <c r="BJ73" s="481"/>
    </row>
    <row r="74" spans="1:74" ht="10"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364"/>
      <c r="BE74" s="364"/>
      <c r="BF74" s="364"/>
      <c r="BG74" s="364"/>
      <c r="BH74" s="364"/>
      <c r="BI74" s="364"/>
      <c r="BJ74" s="364"/>
      <c r="BK74" s="364"/>
      <c r="BL74" s="364"/>
      <c r="BM74" s="364"/>
      <c r="BN74" s="364"/>
      <c r="BO74" s="364"/>
      <c r="BP74" s="364"/>
      <c r="BQ74" s="364"/>
      <c r="BR74" s="364"/>
      <c r="BS74" s="364"/>
      <c r="BT74" s="364"/>
      <c r="BU74" s="364"/>
      <c r="BV74" s="364"/>
    </row>
    <row r="75" spans="1:74" ht="10"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364"/>
      <c r="BE75" s="364"/>
      <c r="BF75" s="364"/>
      <c r="BG75" s="364"/>
      <c r="BH75" s="364"/>
      <c r="BI75" s="364"/>
      <c r="BJ75" s="364"/>
      <c r="BK75" s="364"/>
      <c r="BL75" s="364"/>
      <c r="BM75" s="364"/>
      <c r="BN75" s="364"/>
      <c r="BO75" s="364"/>
      <c r="BP75" s="364"/>
      <c r="BQ75" s="364"/>
      <c r="BR75" s="364"/>
      <c r="BS75" s="364"/>
      <c r="BT75" s="364"/>
      <c r="BU75" s="364"/>
      <c r="BV75" s="364"/>
    </row>
    <row r="76" spans="1:74" ht="10"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364"/>
      <c r="BE76" s="364"/>
      <c r="BF76" s="364"/>
      <c r="BG76" s="364"/>
      <c r="BH76" s="364"/>
      <c r="BI76" s="364"/>
      <c r="BJ76" s="364"/>
      <c r="BK76" s="364"/>
      <c r="BL76" s="364"/>
      <c r="BM76" s="364"/>
      <c r="BN76" s="364"/>
      <c r="BO76" s="364"/>
      <c r="BP76" s="364"/>
      <c r="BQ76" s="364"/>
      <c r="BR76" s="364"/>
      <c r="BS76" s="364"/>
      <c r="BT76" s="364"/>
      <c r="BU76" s="364"/>
      <c r="BV76" s="364"/>
    </row>
    <row r="77" spans="1:74" ht="10"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364"/>
      <c r="BE77" s="364"/>
      <c r="BF77" s="364"/>
      <c r="BG77" s="364"/>
      <c r="BH77" s="364"/>
      <c r="BI77" s="364"/>
      <c r="BJ77" s="364"/>
      <c r="BK77" s="364"/>
      <c r="BL77" s="364"/>
      <c r="BM77" s="364"/>
      <c r="BN77" s="364"/>
      <c r="BO77" s="364"/>
      <c r="BP77" s="364"/>
      <c r="BQ77" s="364"/>
      <c r="BR77" s="364"/>
      <c r="BS77" s="364"/>
      <c r="BT77" s="364"/>
      <c r="BU77" s="364"/>
      <c r="BV77" s="364"/>
    </row>
    <row r="78" spans="1:74" ht="10"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row>
    <row r="79" spans="1:74" ht="10"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row>
    <row r="80" spans="1:74" ht="10"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row>
    <row r="81" spans="3:74" ht="10"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row>
    <row r="82" spans="3:74" ht="10"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row>
    <row r="83" spans="3:74" ht="10" x14ac:dyDescent="0.2">
      <c r="BD83" s="365"/>
      <c r="BE83" s="365"/>
      <c r="BF83" s="365"/>
      <c r="BH83" s="365"/>
      <c r="BK83" s="365"/>
      <c r="BL83" s="365"/>
      <c r="BM83" s="365"/>
      <c r="BN83" s="365"/>
      <c r="BO83" s="365"/>
      <c r="BP83" s="365"/>
      <c r="BQ83" s="365"/>
      <c r="BR83" s="365"/>
      <c r="BS83" s="365"/>
      <c r="BT83" s="365"/>
      <c r="BU83" s="365"/>
      <c r="BV83" s="365"/>
    </row>
    <row r="84" spans="3:74" ht="10" x14ac:dyDescent="0.2">
      <c r="BD84" s="365"/>
      <c r="BE84" s="365"/>
      <c r="BF84" s="365"/>
      <c r="BH84" s="365"/>
      <c r="BK84" s="365"/>
      <c r="BL84" s="365"/>
      <c r="BM84" s="365"/>
      <c r="BN84" s="365"/>
      <c r="BO84" s="365"/>
      <c r="BP84" s="365"/>
      <c r="BQ84" s="365"/>
      <c r="BR84" s="365"/>
      <c r="BS84" s="365"/>
      <c r="BT84" s="365"/>
      <c r="BU84" s="365"/>
      <c r="BV84" s="365"/>
    </row>
    <row r="85" spans="3:74" ht="10" x14ac:dyDescent="0.2">
      <c r="BD85" s="365"/>
      <c r="BE85" s="365"/>
      <c r="BF85" s="365"/>
      <c r="BH85" s="365"/>
      <c r="BK85" s="365"/>
      <c r="BL85" s="365"/>
      <c r="BM85" s="365"/>
      <c r="BN85" s="365"/>
      <c r="BO85" s="365"/>
      <c r="BP85" s="365"/>
      <c r="BQ85" s="365"/>
      <c r="BR85" s="365"/>
      <c r="BS85" s="365"/>
      <c r="BT85" s="365"/>
      <c r="BU85" s="365"/>
      <c r="BV85" s="365"/>
    </row>
    <row r="86" spans="3:74" ht="10" x14ac:dyDescent="0.2">
      <c r="BD86" s="365"/>
      <c r="BE86" s="365"/>
      <c r="BF86" s="365"/>
      <c r="BH86" s="365"/>
      <c r="BK86" s="365"/>
      <c r="BL86" s="365"/>
      <c r="BM86" s="365"/>
      <c r="BN86" s="365"/>
      <c r="BO86" s="365"/>
      <c r="BP86" s="365"/>
      <c r="BQ86" s="365"/>
      <c r="BR86" s="365"/>
      <c r="BS86" s="365"/>
      <c r="BT86" s="365"/>
      <c r="BU86" s="365"/>
      <c r="BV86" s="365"/>
    </row>
    <row r="87" spans="3:74" ht="10" x14ac:dyDescent="0.2">
      <c r="BD87" s="365"/>
      <c r="BE87" s="365"/>
      <c r="BF87" s="365"/>
      <c r="BH87" s="365"/>
      <c r="BK87" s="365"/>
      <c r="BL87" s="365"/>
      <c r="BM87" s="365"/>
      <c r="BN87" s="365"/>
      <c r="BO87" s="365"/>
      <c r="BP87" s="365"/>
      <c r="BQ87" s="365"/>
      <c r="BR87" s="365"/>
      <c r="BS87" s="365"/>
      <c r="BT87" s="365"/>
      <c r="BU87" s="365"/>
      <c r="BV87" s="365"/>
    </row>
    <row r="88" spans="3:74" ht="10" x14ac:dyDescent="0.2">
      <c r="BD88" s="365"/>
      <c r="BE88" s="365"/>
      <c r="BF88" s="365"/>
      <c r="BH88" s="365"/>
      <c r="BK88" s="365"/>
      <c r="BL88" s="365"/>
      <c r="BM88" s="365"/>
      <c r="BN88" s="365"/>
      <c r="BO88" s="365"/>
      <c r="BP88" s="365"/>
      <c r="BQ88" s="365"/>
      <c r="BR88" s="365"/>
      <c r="BS88" s="365"/>
      <c r="BT88" s="365"/>
      <c r="BU88" s="365"/>
      <c r="BV88" s="365"/>
    </row>
    <row r="89" spans="3:74" ht="10" x14ac:dyDescent="0.2">
      <c r="BD89" s="365"/>
      <c r="BE89" s="365"/>
      <c r="BF89" s="365"/>
      <c r="BH89" s="365"/>
      <c r="BK89" s="365"/>
      <c r="BL89" s="365"/>
      <c r="BM89" s="365"/>
      <c r="BN89" s="365"/>
      <c r="BO89" s="365"/>
      <c r="BP89" s="365"/>
      <c r="BQ89" s="365"/>
      <c r="BR89" s="365"/>
      <c r="BS89" s="365"/>
      <c r="BT89" s="365"/>
      <c r="BU89" s="365"/>
      <c r="BV89" s="365"/>
    </row>
    <row r="90" spans="3:74" ht="10" x14ac:dyDescent="0.2">
      <c r="BD90" s="365"/>
      <c r="BE90" s="365"/>
      <c r="BF90" s="365"/>
      <c r="BH90" s="365"/>
      <c r="BK90" s="365"/>
      <c r="BL90" s="365"/>
      <c r="BM90" s="365"/>
      <c r="BN90" s="365"/>
      <c r="BO90" s="365"/>
      <c r="BP90" s="365"/>
      <c r="BQ90" s="365"/>
      <c r="BR90" s="365"/>
      <c r="BS90" s="365"/>
      <c r="BT90" s="365"/>
      <c r="BU90" s="365"/>
      <c r="BV90" s="365"/>
    </row>
    <row r="91" spans="3:74" ht="10" x14ac:dyDescent="0.2">
      <c r="BD91" s="365"/>
      <c r="BE91" s="365"/>
      <c r="BF91" s="365"/>
      <c r="BH91" s="365"/>
      <c r="BK91" s="365"/>
      <c r="BL91" s="365"/>
      <c r="BM91" s="365"/>
      <c r="BN91" s="365"/>
      <c r="BO91" s="365"/>
      <c r="BP91" s="365"/>
      <c r="BQ91" s="365"/>
      <c r="BR91" s="365"/>
      <c r="BS91" s="365"/>
      <c r="BT91" s="365"/>
      <c r="BU91" s="365"/>
      <c r="BV91" s="365"/>
    </row>
    <row r="92" spans="3:74" ht="10" x14ac:dyDescent="0.2">
      <c r="BD92" s="365"/>
      <c r="BE92" s="365"/>
      <c r="BF92" s="365"/>
      <c r="BH92" s="365"/>
      <c r="BK92" s="365"/>
      <c r="BL92" s="365"/>
      <c r="BM92" s="365"/>
      <c r="BN92" s="365"/>
      <c r="BO92" s="365"/>
      <c r="BP92" s="365"/>
      <c r="BQ92" s="365"/>
      <c r="BR92" s="365"/>
      <c r="BS92" s="365"/>
      <c r="BT92" s="365"/>
      <c r="BU92" s="365"/>
      <c r="BV92" s="365"/>
    </row>
    <row r="93" spans="3:74" ht="10" x14ac:dyDescent="0.2">
      <c r="BD93" s="365"/>
      <c r="BE93" s="365"/>
      <c r="BF93" s="365"/>
      <c r="BH93" s="365"/>
      <c r="BK93" s="365"/>
      <c r="BL93" s="365"/>
      <c r="BM93" s="365"/>
      <c r="BN93" s="365"/>
      <c r="BO93" s="365"/>
      <c r="BP93" s="365"/>
      <c r="BQ93" s="365"/>
      <c r="BR93" s="365"/>
      <c r="BS93" s="365"/>
      <c r="BT93" s="365"/>
      <c r="BU93" s="365"/>
      <c r="BV93" s="365"/>
    </row>
    <row r="94" spans="3:74" ht="10" x14ac:dyDescent="0.2">
      <c r="BD94" s="365"/>
      <c r="BE94" s="365"/>
      <c r="BF94" s="365"/>
      <c r="BH94" s="365"/>
      <c r="BK94" s="365"/>
      <c r="BL94" s="365"/>
      <c r="BM94" s="365"/>
      <c r="BN94" s="365"/>
      <c r="BO94" s="365"/>
      <c r="BP94" s="365"/>
      <c r="BQ94" s="365"/>
      <c r="BR94" s="365"/>
      <c r="BS94" s="365"/>
      <c r="BT94" s="365"/>
      <c r="BU94" s="365"/>
      <c r="BV94" s="365"/>
    </row>
    <row r="95" spans="3:74" ht="10" x14ac:dyDescent="0.2">
      <c r="BD95" s="365"/>
      <c r="BE95" s="365"/>
      <c r="BF95" s="365"/>
      <c r="BH95" s="365"/>
      <c r="BK95" s="365"/>
      <c r="BL95" s="365"/>
      <c r="BM95" s="365"/>
      <c r="BN95" s="365"/>
      <c r="BO95" s="365"/>
      <c r="BP95" s="365"/>
      <c r="BQ95" s="365"/>
      <c r="BR95" s="365"/>
      <c r="BS95" s="365"/>
      <c r="BT95" s="365"/>
      <c r="BU95" s="365"/>
      <c r="BV95" s="365"/>
    </row>
    <row r="96" spans="3:74" ht="10" x14ac:dyDescent="0.2">
      <c r="BD96" s="365"/>
      <c r="BE96" s="365"/>
      <c r="BF96" s="365"/>
      <c r="BH96" s="365"/>
      <c r="BK96" s="365"/>
      <c r="BL96" s="365"/>
      <c r="BM96" s="365"/>
      <c r="BN96" s="365"/>
      <c r="BO96" s="365"/>
      <c r="BP96" s="365"/>
      <c r="BQ96" s="365"/>
      <c r="BR96" s="365"/>
      <c r="BS96" s="365"/>
      <c r="BT96" s="365"/>
      <c r="BU96" s="365"/>
      <c r="BV96" s="365"/>
    </row>
    <row r="97" spans="56:74" ht="10" x14ac:dyDescent="0.2">
      <c r="BD97" s="365"/>
      <c r="BE97" s="365"/>
      <c r="BF97" s="365"/>
      <c r="BH97" s="365"/>
      <c r="BK97" s="365"/>
      <c r="BL97" s="365"/>
      <c r="BM97" s="365"/>
      <c r="BN97" s="365"/>
      <c r="BO97" s="365"/>
      <c r="BP97" s="365"/>
      <c r="BQ97" s="365"/>
      <c r="BR97" s="365"/>
      <c r="BS97" s="365"/>
      <c r="BT97" s="365"/>
      <c r="BU97" s="365"/>
      <c r="BV97" s="365"/>
    </row>
    <row r="98" spans="56:74" ht="10" x14ac:dyDescent="0.2">
      <c r="BD98" s="365"/>
      <c r="BE98" s="365"/>
      <c r="BF98" s="365"/>
      <c r="BH98" s="365"/>
      <c r="BK98" s="365"/>
      <c r="BL98" s="365"/>
      <c r="BM98" s="365"/>
      <c r="BN98" s="365"/>
      <c r="BO98" s="365"/>
      <c r="BP98" s="365"/>
      <c r="BQ98" s="365"/>
      <c r="BR98" s="365"/>
      <c r="BS98" s="365"/>
      <c r="BT98" s="365"/>
      <c r="BU98" s="365"/>
      <c r="BV98" s="365"/>
    </row>
    <row r="99" spans="56:74" ht="10" x14ac:dyDescent="0.2">
      <c r="BD99" s="365"/>
      <c r="BE99" s="365"/>
      <c r="BF99" s="365"/>
      <c r="BH99" s="365"/>
      <c r="BK99" s="365"/>
      <c r="BL99" s="365"/>
      <c r="BM99" s="365"/>
      <c r="BN99" s="365"/>
      <c r="BO99" s="365"/>
      <c r="BP99" s="365"/>
      <c r="BQ99" s="365"/>
      <c r="BR99" s="365"/>
      <c r="BS99" s="365"/>
      <c r="BT99" s="365"/>
      <c r="BU99" s="365"/>
      <c r="BV99" s="365"/>
    </row>
    <row r="100" spans="56:74" ht="10" x14ac:dyDescent="0.2">
      <c r="BD100" s="365"/>
      <c r="BE100" s="365"/>
      <c r="BF100" s="365"/>
      <c r="BH100" s="365"/>
      <c r="BK100" s="365"/>
      <c r="BL100" s="365"/>
      <c r="BM100" s="365"/>
      <c r="BN100" s="365"/>
      <c r="BO100" s="365"/>
      <c r="BP100" s="365"/>
      <c r="BQ100" s="365"/>
      <c r="BR100" s="365"/>
      <c r="BS100" s="365"/>
      <c r="BT100" s="365"/>
      <c r="BU100" s="365"/>
      <c r="BV100" s="365"/>
    </row>
    <row r="101" spans="56:74" ht="10" x14ac:dyDescent="0.2">
      <c r="BD101" s="365"/>
      <c r="BE101" s="365"/>
      <c r="BF101" s="365"/>
      <c r="BH101" s="365"/>
      <c r="BK101" s="365"/>
      <c r="BL101" s="365"/>
      <c r="BM101" s="365"/>
      <c r="BN101" s="365"/>
      <c r="BO101" s="365"/>
      <c r="BP101" s="365"/>
      <c r="BQ101" s="365"/>
      <c r="BR101" s="365"/>
      <c r="BS101" s="365"/>
      <c r="BT101" s="365"/>
      <c r="BU101" s="365"/>
      <c r="BV101" s="365"/>
    </row>
    <row r="102" spans="56:74" ht="10" x14ac:dyDescent="0.2">
      <c r="BD102" s="365"/>
      <c r="BE102" s="365"/>
      <c r="BF102" s="365"/>
      <c r="BH102" s="365"/>
      <c r="BK102" s="365"/>
      <c r="BL102" s="365"/>
      <c r="BM102" s="365"/>
      <c r="BN102" s="365"/>
      <c r="BO102" s="365"/>
      <c r="BP102" s="365"/>
      <c r="BQ102" s="365"/>
      <c r="BR102" s="365"/>
      <c r="BS102" s="365"/>
      <c r="BT102" s="365"/>
      <c r="BU102" s="365"/>
      <c r="BV102" s="365"/>
    </row>
    <row r="103" spans="56:74" ht="10" x14ac:dyDescent="0.2">
      <c r="BD103" s="365"/>
      <c r="BE103" s="365"/>
      <c r="BF103" s="365"/>
      <c r="BH103" s="365"/>
      <c r="BK103" s="365"/>
      <c r="BL103" s="365"/>
      <c r="BM103" s="365"/>
      <c r="BN103" s="365"/>
      <c r="BO103" s="365"/>
      <c r="BP103" s="365"/>
      <c r="BQ103" s="365"/>
      <c r="BR103" s="365"/>
      <c r="BS103" s="365"/>
      <c r="BT103" s="365"/>
      <c r="BU103" s="365"/>
      <c r="BV103" s="365"/>
    </row>
    <row r="104" spans="56:74" ht="10" x14ac:dyDescent="0.2">
      <c r="BD104" s="365"/>
      <c r="BE104" s="365"/>
      <c r="BF104" s="365"/>
      <c r="BH104" s="365"/>
      <c r="BK104" s="365"/>
      <c r="BL104" s="365"/>
      <c r="BM104" s="365"/>
      <c r="BN104" s="365"/>
      <c r="BO104" s="365"/>
      <c r="BP104" s="365"/>
      <c r="BQ104" s="365"/>
      <c r="BR104" s="365"/>
      <c r="BS104" s="365"/>
      <c r="BT104" s="365"/>
      <c r="BU104" s="365"/>
      <c r="BV104" s="365"/>
    </row>
    <row r="105" spans="56:74" ht="10" x14ac:dyDescent="0.2">
      <c r="BD105" s="365"/>
      <c r="BE105" s="365"/>
      <c r="BF105" s="365"/>
      <c r="BH105" s="365"/>
      <c r="BK105" s="365"/>
      <c r="BL105" s="365"/>
      <c r="BM105" s="365"/>
      <c r="BN105" s="365"/>
      <c r="BO105" s="365"/>
      <c r="BP105" s="365"/>
      <c r="BQ105" s="365"/>
      <c r="BR105" s="365"/>
      <c r="BS105" s="365"/>
      <c r="BT105" s="365"/>
      <c r="BU105" s="365"/>
      <c r="BV105" s="365"/>
    </row>
    <row r="106" spans="56:74" ht="10" x14ac:dyDescent="0.2">
      <c r="BD106" s="365"/>
      <c r="BE106" s="365"/>
      <c r="BF106" s="365"/>
      <c r="BH106" s="365"/>
      <c r="BK106" s="365"/>
      <c r="BL106" s="365"/>
      <c r="BM106" s="365"/>
      <c r="BN106" s="365"/>
      <c r="BO106" s="365"/>
      <c r="BP106" s="365"/>
      <c r="BQ106" s="365"/>
      <c r="BR106" s="365"/>
      <c r="BS106" s="365"/>
      <c r="BT106" s="365"/>
      <c r="BU106" s="365"/>
      <c r="BV106" s="365"/>
    </row>
    <row r="107" spans="56:74" ht="10" x14ac:dyDescent="0.2">
      <c r="BD107" s="365"/>
      <c r="BE107" s="365"/>
      <c r="BF107" s="365"/>
      <c r="BK107" s="365"/>
      <c r="BL107" s="365"/>
      <c r="BM107" s="365"/>
      <c r="BN107" s="365"/>
      <c r="BO107" s="365"/>
      <c r="BP107" s="365"/>
      <c r="BQ107" s="365"/>
      <c r="BR107" s="365"/>
      <c r="BS107" s="365"/>
      <c r="BT107" s="365"/>
      <c r="BU107" s="365"/>
      <c r="BV107" s="365"/>
    </row>
    <row r="108" spans="56:74" ht="10" x14ac:dyDescent="0.2">
      <c r="BD108" s="365"/>
      <c r="BE108" s="365"/>
      <c r="BF108" s="365"/>
      <c r="BK108" s="365"/>
      <c r="BL108" s="365"/>
      <c r="BM108" s="365"/>
      <c r="BN108" s="365"/>
      <c r="BO108" s="365"/>
      <c r="BP108" s="365"/>
      <c r="BQ108" s="365"/>
      <c r="BR108" s="365"/>
      <c r="BS108" s="365"/>
      <c r="BT108" s="365"/>
      <c r="BU108" s="365"/>
      <c r="BV108" s="365"/>
    </row>
    <row r="109" spans="56:74" ht="10" x14ac:dyDescent="0.2">
      <c r="BD109" s="365"/>
      <c r="BE109" s="365"/>
      <c r="BF109" s="365"/>
      <c r="BK109" s="365"/>
      <c r="BL109" s="365"/>
      <c r="BM109" s="365"/>
      <c r="BN109" s="365"/>
      <c r="BO109" s="365"/>
      <c r="BP109" s="365"/>
      <c r="BQ109" s="365"/>
      <c r="BR109" s="365"/>
      <c r="BS109" s="365"/>
      <c r="BT109" s="365"/>
      <c r="BU109" s="365"/>
      <c r="BV109" s="365"/>
    </row>
    <row r="110" spans="56:74" ht="10" x14ac:dyDescent="0.2">
      <c r="BD110" s="365"/>
      <c r="BE110" s="365"/>
      <c r="BF110" s="365"/>
      <c r="BK110" s="365"/>
      <c r="BL110" s="365"/>
      <c r="BM110" s="365"/>
      <c r="BN110" s="365"/>
      <c r="BO110" s="365"/>
      <c r="BP110" s="365"/>
      <c r="BQ110" s="365"/>
      <c r="BR110" s="365"/>
      <c r="BS110" s="365"/>
      <c r="BT110" s="365"/>
      <c r="BU110" s="365"/>
      <c r="BV110" s="365"/>
    </row>
    <row r="111" spans="56:74" ht="10" x14ac:dyDescent="0.2">
      <c r="BD111" s="365"/>
      <c r="BE111" s="365"/>
      <c r="BF111" s="365"/>
      <c r="BK111" s="365"/>
      <c r="BL111" s="365"/>
      <c r="BM111" s="365"/>
      <c r="BN111" s="365"/>
      <c r="BO111" s="365"/>
      <c r="BP111" s="365"/>
      <c r="BQ111" s="365"/>
      <c r="BR111" s="365"/>
      <c r="BS111" s="365"/>
      <c r="BT111" s="365"/>
      <c r="BU111" s="365"/>
      <c r="BV111" s="365"/>
    </row>
    <row r="112" spans="56:74" ht="10" x14ac:dyDescent="0.2">
      <c r="BD112" s="365"/>
      <c r="BE112" s="365"/>
      <c r="BF112" s="36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row r="142" spans="63:74" x14ac:dyDescent="0.25">
      <c r="BK142" s="365"/>
      <c r="BL142" s="365"/>
      <c r="BM142" s="365"/>
      <c r="BN142" s="365"/>
      <c r="BO142" s="365"/>
      <c r="BP142" s="365"/>
      <c r="BQ142" s="365"/>
      <c r="BR142" s="365"/>
      <c r="BS142" s="365"/>
      <c r="BT142" s="365"/>
      <c r="BU142" s="365"/>
      <c r="BV142" s="365"/>
    </row>
    <row r="143" spans="63:74" x14ac:dyDescent="0.25">
      <c r="BK143" s="365"/>
      <c r="BL143" s="365"/>
      <c r="BM143" s="365"/>
      <c r="BN143" s="365"/>
      <c r="BO143" s="365"/>
      <c r="BP143" s="365"/>
      <c r="BQ143" s="365"/>
      <c r="BR143" s="365"/>
      <c r="BS143" s="365"/>
      <c r="BT143" s="365"/>
      <c r="BU143" s="365"/>
      <c r="BV143" s="365"/>
    </row>
    <row r="144" spans="63:74" x14ac:dyDescent="0.25">
      <c r="BK144" s="365"/>
      <c r="BL144" s="365"/>
      <c r="BM144" s="365"/>
      <c r="BN144" s="365"/>
      <c r="BO144" s="365"/>
      <c r="BP144" s="365"/>
      <c r="BQ144" s="365"/>
      <c r="BR144" s="365"/>
      <c r="BS144" s="365"/>
      <c r="BT144" s="365"/>
      <c r="BU144" s="365"/>
      <c r="BV144" s="365"/>
    </row>
    <row r="145" spans="63:74" x14ac:dyDescent="0.25">
      <c r="BK145" s="365"/>
      <c r="BL145" s="365"/>
      <c r="BM145" s="365"/>
      <c r="BN145" s="365"/>
      <c r="BO145" s="365"/>
      <c r="BP145" s="365"/>
      <c r="BQ145" s="365"/>
      <c r="BR145" s="365"/>
      <c r="BS145" s="365"/>
      <c r="BT145" s="365"/>
      <c r="BU145" s="365"/>
      <c r="BV145" s="365"/>
    </row>
    <row r="146" spans="63:74" x14ac:dyDescent="0.25">
      <c r="BK146" s="365"/>
      <c r="BL146" s="365"/>
      <c r="BM146" s="365"/>
      <c r="BN146" s="365"/>
      <c r="BO146" s="365"/>
      <c r="BP146" s="365"/>
      <c r="BQ146" s="365"/>
      <c r="BR146" s="365"/>
      <c r="BS146" s="365"/>
      <c r="BT146" s="365"/>
      <c r="BU146" s="365"/>
      <c r="BV146" s="365"/>
    </row>
    <row r="147" spans="63:74" x14ac:dyDescent="0.25">
      <c r="BK147" s="365"/>
      <c r="BL147" s="365"/>
      <c r="BM147" s="365"/>
      <c r="BN147" s="365"/>
      <c r="BO147" s="365"/>
      <c r="BP147" s="365"/>
      <c r="BQ147" s="365"/>
      <c r="BR147" s="365"/>
      <c r="BS147" s="365"/>
      <c r="BT147" s="365"/>
      <c r="BU147" s="365"/>
      <c r="BV147" s="365"/>
    </row>
    <row r="148" spans="63:74" x14ac:dyDescent="0.25">
      <c r="BK148" s="365"/>
      <c r="BL148" s="365"/>
      <c r="BM148" s="365"/>
      <c r="BN148" s="365"/>
      <c r="BO148" s="365"/>
      <c r="BP148" s="365"/>
      <c r="BQ148" s="365"/>
      <c r="BR148" s="365"/>
      <c r="BS148" s="365"/>
      <c r="BT148" s="365"/>
      <c r="BU148" s="365"/>
      <c r="BV148" s="365"/>
    </row>
    <row r="149" spans="63:74" x14ac:dyDescent="0.25">
      <c r="BK149" s="365"/>
      <c r="BL149" s="365"/>
      <c r="BM149" s="365"/>
      <c r="BN149" s="365"/>
      <c r="BO149" s="365"/>
      <c r="BP149" s="365"/>
      <c r="BQ149" s="365"/>
      <c r="BR149" s="365"/>
      <c r="BS149" s="365"/>
      <c r="BT149" s="365"/>
      <c r="BU149" s="365"/>
      <c r="BV149" s="365"/>
    </row>
    <row r="150" spans="63:74" x14ac:dyDescent="0.25">
      <c r="BK150" s="365"/>
      <c r="BL150" s="365"/>
      <c r="BM150" s="365"/>
      <c r="BN150" s="365"/>
      <c r="BO150" s="365"/>
      <c r="BP150" s="365"/>
      <c r="BQ150" s="365"/>
      <c r="BR150" s="365"/>
      <c r="BS150" s="365"/>
      <c r="BT150" s="365"/>
      <c r="BU150" s="365"/>
      <c r="BV150" s="365"/>
    </row>
    <row r="151" spans="63:74" x14ac:dyDescent="0.25">
      <c r="BK151" s="365"/>
      <c r="BL151" s="365"/>
      <c r="BM151" s="365"/>
      <c r="BN151" s="365"/>
      <c r="BO151" s="365"/>
      <c r="BP151" s="365"/>
      <c r="BQ151" s="365"/>
      <c r="BR151" s="365"/>
      <c r="BS151" s="365"/>
      <c r="BT151" s="365"/>
      <c r="BU151" s="365"/>
      <c r="BV151" s="365"/>
    </row>
    <row r="152" spans="63:74" x14ac:dyDescent="0.25">
      <c r="BK152" s="365"/>
      <c r="BL152" s="365"/>
      <c r="BM152" s="365"/>
      <c r="BN152" s="365"/>
      <c r="BO152" s="365"/>
      <c r="BP152" s="365"/>
      <c r="BQ152" s="365"/>
      <c r="BR152" s="365"/>
      <c r="BS152" s="365"/>
      <c r="BT152" s="365"/>
      <c r="BU152" s="365"/>
      <c r="BV152" s="365"/>
    </row>
    <row r="153" spans="63:74" x14ac:dyDescent="0.25">
      <c r="BK153" s="365"/>
      <c r="BL153" s="365"/>
      <c r="BM153" s="365"/>
      <c r="BN153" s="365"/>
      <c r="BO153" s="365"/>
      <c r="BP153" s="365"/>
      <c r="BQ153" s="365"/>
      <c r="BR153" s="365"/>
      <c r="BS153" s="365"/>
      <c r="BT153" s="365"/>
      <c r="BU153" s="365"/>
      <c r="BV153" s="365"/>
    </row>
    <row r="154" spans="63:74" x14ac:dyDescent="0.25">
      <c r="BK154" s="365"/>
      <c r="BL154" s="365"/>
      <c r="BM154" s="365"/>
      <c r="BN154" s="365"/>
      <c r="BO154" s="365"/>
      <c r="BP154" s="365"/>
      <c r="BQ154" s="365"/>
      <c r="BR154" s="365"/>
      <c r="BS154" s="365"/>
      <c r="BT154" s="365"/>
      <c r="BU154" s="365"/>
      <c r="BV154" s="365"/>
    </row>
    <row r="155" spans="63:74" x14ac:dyDescent="0.25">
      <c r="BK155" s="365"/>
      <c r="BL155" s="365"/>
      <c r="BM155" s="365"/>
      <c r="BN155" s="365"/>
      <c r="BO155" s="365"/>
      <c r="BP155" s="365"/>
      <c r="BQ155" s="365"/>
      <c r="BR155" s="365"/>
      <c r="BS155" s="365"/>
      <c r="BT155" s="365"/>
      <c r="BU155" s="365"/>
      <c r="BV155" s="365"/>
    </row>
    <row r="156" spans="63:74" x14ac:dyDescent="0.25">
      <c r="BK156" s="365"/>
      <c r="BL156" s="365"/>
      <c r="BM156" s="365"/>
      <c r="BN156" s="365"/>
      <c r="BO156" s="365"/>
      <c r="BP156" s="365"/>
      <c r="BQ156" s="365"/>
      <c r="BR156" s="365"/>
      <c r="BS156" s="365"/>
      <c r="BT156" s="365"/>
      <c r="BU156" s="365"/>
      <c r="BV156" s="365"/>
    </row>
    <row r="157" spans="63:74" x14ac:dyDescent="0.25">
      <c r="BK157" s="365"/>
      <c r="BL157" s="365"/>
      <c r="BM157" s="365"/>
      <c r="BN157" s="365"/>
      <c r="BO157" s="365"/>
      <c r="BP157" s="365"/>
      <c r="BQ157" s="365"/>
      <c r="BR157" s="365"/>
      <c r="BS157" s="365"/>
      <c r="BT157" s="365"/>
      <c r="BU157" s="365"/>
      <c r="BV157" s="365"/>
    </row>
    <row r="158" spans="63:74" x14ac:dyDescent="0.25">
      <c r="BK158" s="365"/>
      <c r="BL158" s="365"/>
      <c r="BM158" s="365"/>
      <c r="BN158" s="365"/>
      <c r="BO158" s="365"/>
      <c r="BP158" s="365"/>
      <c r="BQ158" s="365"/>
      <c r="BR158" s="365"/>
      <c r="BS158" s="365"/>
      <c r="BT158" s="365"/>
      <c r="BU158" s="365"/>
      <c r="BV158" s="365"/>
    </row>
    <row r="159" spans="63:74" x14ac:dyDescent="0.25">
      <c r="BK159" s="365"/>
      <c r="BL159" s="365"/>
      <c r="BM159" s="365"/>
      <c r="BN159" s="365"/>
      <c r="BO159" s="365"/>
      <c r="BP159" s="365"/>
      <c r="BQ159" s="365"/>
      <c r="BR159" s="365"/>
      <c r="BS159" s="365"/>
      <c r="BT159" s="365"/>
      <c r="BU159" s="365"/>
      <c r="BV159" s="365"/>
    </row>
    <row r="160" spans="63:74" x14ac:dyDescent="0.25">
      <c r="BK160" s="365"/>
      <c r="BL160" s="365"/>
      <c r="BM160" s="365"/>
      <c r="BN160" s="365"/>
      <c r="BO160" s="365"/>
      <c r="BP160" s="365"/>
      <c r="BQ160" s="365"/>
      <c r="BR160" s="365"/>
      <c r="BS160" s="365"/>
      <c r="BT160" s="365"/>
      <c r="BU160" s="365"/>
      <c r="BV160" s="365"/>
    </row>
    <row r="161" spans="63:74" x14ac:dyDescent="0.25">
      <c r="BK161" s="365"/>
      <c r="BL161" s="365"/>
      <c r="BM161" s="365"/>
      <c r="BN161" s="365"/>
      <c r="BO161" s="365"/>
      <c r="BP161" s="365"/>
      <c r="BQ161" s="365"/>
      <c r="BR161" s="365"/>
      <c r="BS161" s="365"/>
      <c r="BT161" s="365"/>
      <c r="BU161" s="365"/>
      <c r="BV161" s="365"/>
    </row>
    <row r="162" spans="63:74" x14ac:dyDescent="0.25">
      <c r="BK162" s="365"/>
      <c r="BL162" s="365"/>
      <c r="BM162" s="365"/>
      <c r="BN162" s="365"/>
      <c r="BO162" s="365"/>
      <c r="BP162" s="365"/>
      <c r="BQ162" s="365"/>
      <c r="BR162" s="365"/>
      <c r="BS162" s="365"/>
      <c r="BT162" s="365"/>
      <c r="BU162" s="365"/>
      <c r="BV162" s="365"/>
    </row>
    <row r="163" spans="63:74" x14ac:dyDescent="0.25">
      <c r="BK163" s="365"/>
      <c r="BL163" s="365"/>
      <c r="BM163" s="365"/>
      <c r="BN163" s="365"/>
      <c r="BO163" s="365"/>
      <c r="BP163" s="365"/>
      <c r="BQ163" s="365"/>
      <c r="BR163" s="365"/>
      <c r="BS163" s="365"/>
      <c r="BT163" s="365"/>
      <c r="BU163" s="365"/>
      <c r="BV163" s="365"/>
    </row>
    <row r="164" spans="63:74" x14ac:dyDescent="0.25">
      <c r="BK164" s="365"/>
      <c r="BL164" s="365"/>
      <c r="BM164" s="365"/>
      <c r="BN164" s="365"/>
      <c r="BO164" s="365"/>
      <c r="BP164" s="365"/>
      <c r="BQ164" s="365"/>
      <c r="BR164" s="365"/>
      <c r="BS164" s="365"/>
      <c r="BT164" s="365"/>
      <c r="BU164" s="365"/>
      <c r="BV164" s="365"/>
    </row>
    <row r="165" spans="63:74" x14ac:dyDescent="0.25">
      <c r="BK165" s="365"/>
      <c r="BL165" s="365"/>
      <c r="BM165" s="365"/>
      <c r="BN165" s="365"/>
      <c r="BO165" s="365"/>
      <c r="BP165" s="365"/>
      <c r="BQ165" s="365"/>
      <c r="BR165" s="365"/>
      <c r="BS165" s="365"/>
      <c r="BT165" s="365"/>
      <c r="BU165" s="365"/>
      <c r="BV165" s="365"/>
    </row>
    <row r="166" spans="63:74" x14ac:dyDescent="0.25">
      <c r="BK166" s="365"/>
      <c r="BL166" s="365"/>
      <c r="BM166" s="365"/>
      <c r="BN166" s="365"/>
      <c r="BO166" s="365"/>
      <c r="BP166" s="365"/>
      <c r="BQ166" s="365"/>
      <c r="BR166" s="365"/>
      <c r="BS166" s="365"/>
      <c r="BT166" s="365"/>
      <c r="BU166" s="365"/>
      <c r="BV166" s="365"/>
    </row>
    <row r="167" spans="63:74" x14ac:dyDescent="0.25">
      <c r="BK167" s="365"/>
      <c r="BL167" s="365"/>
      <c r="BM167" s="365"/>
      <c r="BN167" s="365"/>
      <c r="BO167" s="365"/>
      <c r="BP167" s="365"/>
      <c r="BQ167" s="365"/>
      <c r="BR167" s="365"/>
      <c r="BS167" s="365"/>
      <c r="BT167" s="365"/>
      <c r="BU167" s="365"/>
      <c r="BV167" s="365"/>
    </row>
    <row r="168" spans="63:74" x14ac:dyDescent="0.25">
      <c r="BK168" s="365"/>
      <c r="BL168" s="365"/>
      <c r="BM168" s="365"/>
      <c r="BN168" s="365"/>
      <c r="BO168" s="365"/>
      <c r="BP168" s="365"/>
      <c r="BQ168" s="365"/>
      <c r="BR168" s="365"/>
      <c r="BS168" s="365"/>
      <c r="BT168" s="365"/>
      <c r="BU168" s="365"/>
      <c r="BV168" s="365"/>
    </row>
    <row r="169" spans="63:74" x14ac:dyDescent="0.25">
      <c r="BK169" s="365"/>
      <c r="BL169" s="365"/>
      <c r="BM169" s="365"/>
      <c r="BN169" s="365"/>
      <c r="BO169" s="365"/>
      <c r="BP169" s="365"/>
      <c r="BQ169" s="365"/>
      <c r="BR169" s="365"/>
      <c r="BS169" s="365"/>
      <c r="BT169" s="365"/>
      <c r="BU169" s="365"/>
      <c r="BV169" s="365"/>
    </row>
    <row r="170" spans="63:74" x14ac:dyDescent="0.25">
      <c r="BK170" s="365"/>
      <c r="BL170" s="365"/>
      <c r="BM170" s="365"/>
      <c r="BN170" s="365"/>
      <c r="BO170" s="365"/>
      <c r="BP170" s="365"/>
      <c r="BQ170" s="365"/>
      <c r="BR170" s="365"/>
      <c r="BS170" s="365"/>
      <c r="BT170" s="365"/>
      <c r="BU170" s="365"/>
      <c r="BV170" s="365"/>
    </row>
    <row r="171" spans="63:74" x14ac:dyDescent="0.25">
      <c r="BK171" s="365"/>
      <c r="BL171" s="365"/>
      <c r="BM171" s="365"/>
      <c r="BN171" s="365"/>
      <c r="BO171" s="365"/>
      <c r="BP171" s="365"/>
      <c r="BQ171" s="365"/>
      <c r="BR171" s="365"/>
      <c r="BS171" s="365"/>
      <c r="BT171" s="365"/>
      <c r="BU171" s="365"/>
      <c r="BV171" s="365"/>
    </row>
    <row r="172" spans="63:74" x14ac:dyDescent="0.25">
      <c r="BK172" s="365"/>
      <c r="BL172" s="365"/>
      <c r="BM172" s="365"/>
      <c r="BN172" s="365"/>
      <c r="BO172" s="365"/>
      <c r="BP172" s="365"/>
      <c r="BQ172" s="365"/>
      <c r="BR172" s="365"/>
      <c r="BS172" s="365"/>
      <c r="BT172" s="365"/>
      <c r="BU172" s="365"/>
      <c r="BV172" s="365"/>
    </row>
    <row r="173" spans="63:74" x14ac:dyDescent="0.25">
      <c r="BK173" s="365"/>
      <c r="BL173" s="365"/>
      <c r="BM173" s="365"/>
      <c r="BN173" s="365"/>
      <c r="BO173" s="365"/>
      <c r="BP173" s="365"/>
      <c r="BQ173" s="365"/>
      <c r="BR173" s="365"/>
      <c r="BS173" s="365"/>
      <c r="BT173" s="365"/>
      <c r="BU173" s="365"/>
      <c r="BV173" s="365"/>
    </row>
    <row r="174" spans="63:74" x14ac:dyDescent="0.25">
      <c r="BK174" s="365"/>
      <c r="BL174" s="365"/>
      <c r="BM174" s="365"/>
      <c r="BN174" s="365"/>
      <c r="BO174" s="365"/>
      <c r="BP174" s="365"/>
      <c r="BQ174" s="365"/>
      <c r="BR174" s="365"/>
      <c r="BS174" s="365"/>
      <c r="BT174" s="365"/>
      <c r="BU174" s="365"/>
      <c r="BV174" s="365"/>
    </row>
    <row r="175" spans="63:74" x14ac:dyDescent="0.25">
      <c r="BK175" s="365"/>
      <c r="BL175" s="365"/>
      <c r="BM175" s="365"/>
      <c r="BN175" s="365"/>
      <c r="BO175" s="365"/>
      <c r="BP175" s="365"/>
      <c r="BQ175" s="365"/>
      <c r="BR175" s="365"/>
      <c r="BS175" s="365"/>
      <c r="BT175" s="365"/>
      <c r="BU175" s="365"/>
      <c r="BV175" s="365"/>
    </row>
    <row r="176" spans="63:74" x14ac:dyDescent="0.25">
      <c r="BK176" s="365"/>
      <c r="BL176" s="365"/>
      <c r="BM176" s="365"/>
      <c r="BN176" s="365"/>
      <c r="BO176" s="365"/>
      <c r="BP176" s="365"/>
      <c r="BQ176" s="365"/>
      <c r="BR176" s="365"/>
      <c r="BS176" s="365"/>
      <c r="BT176" s="365"/>
      <c r="BU176" s="365"/>
      <c r="BV176" s="365"/>
    </row>
    <row r="177" spans="63:74" x14ac:dyDescent="0.25">
      <c r="BK177" s="365"/>
      <c r="BL177" s="365"/>
      <c r="BM177" s="365"/>
      <c r="BN177" s="365"/>
      <c r="BO177" s="365"/>
      <c r="BP177" s="365"/>
      <c r="BQ177" s="365"/>
      <c r="BR177" s="365"/>
      <c r="BS177" s="365"/>
      <c r="BT177" s="365"/>
      <c r="BU177" s="365"/>
      <c r="BV177" s="365"/>
    </row>
    <row r="178" spans="63:74" x14ac:dyDescent="0.25">
      <c r="BK178" s="365"/>
      <c r="BL178" s="365"/>
      <c r="BM178" s="365"/>
      <c r="BN178" s="365"/>
      <c r="BO178" s="365"/>
      <c r="BP178" s="365"/>
      <c r="BQ178" s="365"/>
      <c r="BR178" s="365"/>
      <c r="BS178" s="365"/>
      <c r="BT178" s="365"/>
      <c r="BU178" s="365"/>
      <c r="BV178" s="365"/>
    </row>
    <row r="179" spans="63:74" x14ac:dyDescent="0.25">
      <c r="BK179" s="365"/>
      <c r="BL179" s="365"/>
      <c r="BM179" s="365"/>
      <c r="BN179" s="365"/>
      <c r="BO179" s="365"/>
      <c r="BP179" s="365"/>
      <c r="BQ179" s="365"/>
      <c r="BR179" s="365"/>
      <c r="BS179" s="365"/>
      <c r="BT179" s="365"/>
      <c r="BU179" s="365"/>
      <c r="BV179" s="365"/>
    </row>
    <row r="180" spans="63:74" x14ac:dyDescent="0.25">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 x14ac:dyDescent="0.2"/>
  <cols>
    <col min="1" max="1" width="8.6328125" style="2" customWidth="1"/>
    <col min="2" max="2" width="45.36328125" style="2" customWidth="1"/>
    <col min="3" max="50" width="6.6328125" style="2" customWidth="1"/>
    <col min="51" max="55" width="6.6328125" style="363" customWidth="1"/>
    <col min="56" max="58" width="6.6328125" style="586" customWidth="1"/>
    <col min="59" max="62" width="6.6328125" style="363" customWidth="1"/>
    <col min="63" max="74" width="6.6328125" style="2" customWidth="1"/>
    <col min="75" max="16384" width="9.6328125" style="2"/>
  </cols>
  <sheetData>
    <row r="1" spans="1:74" ht="15.75" customHeight="1" x14ac:dyDescent="0.3">
      <c r="A1" s="732" t="s">
        <v>792</v>
      </c>
      <c r="B1" s="792" t="s">
        <v>1365</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279"/>
    </row>
    <row r="2" spans="1:74" s="5" customFormat="1" ht="12.5"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7"/>
      <c r="BE2" s="587"/>
      <c r="BF2" s="587"/>
      <c r="BG2" s="477"/>
      <c r="BH2" s="477"/>
      <c r="BI2" s="477"/>
      <c r="BJ2" s="47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ht="10.5"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3"/>
      <c r="B5" s="7" t="s">
        <v>126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88"/>
      <c r="BE5" s="588"/>
      <c r="BF5" s="588"/>
      <c r="BG5" s="588"/>
      <c r="BH5" s="385"/>
      <c r="BI5" s="385"/>
      <c r="BJ5" s="385"/>
      <c r="BK5" s="385"/>
      <c r="BL5" s="385"/>
      <c r="BM5" s="385"/>
      <c r="BN5" s="385"/>
      <c r="BO5" s="385"/>
      <c r="BP5" s="385"/>
      <c r="BQ5" s="385"/>
      <c r="BR5" s="385"/>
      <c r="BS5" s="385"/>
      <c r="BT5" s="385"/>
      <c r="BU5" s="385"/>
      <c r="BV5" s="385"/>
    </row>
    <row r="6" spans="1:74" ht="11.15" customHeight="1" x14ac:dyDescent="0.25">
      <c r="A6" s="3" t="s">
        <v>765</v>
      </c>
      <c r="B6" s="179" t="s">
        <v>11</v>
      </c>
      <c r="C6" s="232">
        <v>184.9</v>
      </c>
      <c r="D6" s="232">
        <v>182.3</v>
      </c>
      <c r="E6" s="232">
        <v>188.9</v>
      </c>
      <c r="F6" s="232">
        <v>205.4</v>
      </c>
      <c r="G6" s="232">
        <v>220.5</v>
      </c>
      <c r="H6" s="232">
        <v>213.5</v>
      </c>
      <c r="I6" s="232">
        <v>214.8</v>
      </c>
      <c r="J6" s="232">
        <v>211.8</v>
      </c>
      <c r="K6" s="232">
        <v>213.6</v>
      </c>
      <c r="L6" s="232">
        <v>209</v>
      </c>
      <c r="M6" s="232">
        <v>173.2</v>
      </c>
      <c r="N6" s="232">
        <v>151.4</v>
      </c>
      <c r="O6" s="232">
        <v>148.30000000000001</v>
      </c>
      <c r="P6" s="232">
        <v>162.4</v>
      </c>
      <c r="Q6" s="232">
        <v>188.1</v>
      </c>
      <c r="R6" s="232">
        <v>213.8</v>
      </c>
      <c r="S6" s="232">
        <v>211</v>
      </c>
      <c r="T6" s="232">
        <v>190.9</v>
      </c>
      <c r="U6" s="232">
        <v>198.4</v>
      </c>
      <c r="V6" s="232">
        <v>182</v>
      </c>
      <c r="W6" s="232">
        <v>185.4</v>
      </c>
      <c r="X6" s="232">
        <v>187.1</v>
      </c>
      <c r="Y6" s="232">
        <v>181.9</v>
      </c>
      <c r="Z6" s="232">
        <v>175.7</v>
      </c>
      <c r="AA6" s="232">
        <v>174.3</v>
      </c>
      <c r="AB6" s="232">
        <v>166.9</v>
      </c>
      <c r="AC6" s="232">
        <v>112.7</v>
      </c>
      <c r="AD6" s="232">
        <v>64.5</v>
      </c>
      <c r="AE6" s="232">
        <v>104.9</v>
      </c>
      <c r="AF6" s="232">
        <v>131.1</v>
      </c>
      <c r="AG6" s="232">
        <v>138</v>
      </c>
      <c r="AH6" s="232">
        <v>138.9</v>
      </c>
      <c r="AI6" s="232">
        <v>135.4</v>
      </c>
      <c r="AJ6" s="232">
        <v>131.19999999999999</v>
      </c>
      <c r="AK6" s="232">
        <v>128.69999999999999</v>
      </c>
      <c r="AL6" s="232">
        <v>139.4</v>
      </c>
      <c r="AM6" s="232">
        <v>157.5</v>
      </c>
      <c r="AN6" s="232">
        <v>178.4</v>
      </c>
      <c r="AO6" s="232">
        <v>201.1</v>
      </c>
      <c r="AP6" s="232">
        <v>205.5</v>
      </c>
      <c r="AQ6" s="232">
        <v>218.1</v>
      </c>
      <c r="AR6" s="232">
        <v>225.2</v>
      </c>
      <c r="AS6" s="232">
        <v>233.7</v>
      </c>
      <c r="AT6" s="232">
        <v>230.2</v>
      </c>
      <c r="AU6" s="232">
        <v>231</v>
      </c>
      <c r="AV6" s="232">
        <v>249.4</v>
      </c>
      <c r="AW6" s="232">
        <v>248.6</v>
      </c>
      <c r="AX6" s="232">
        <v>229.358</v>
      </c>
      <c r="AY6" s="232">
        <v>250.50030000000001</v>
      </c>
      <c r="AZ6" s="305">
        <v>260.32900000000001</v>
      </c>
      <c r="BA6" s="305">
        <v>255.29750000000001</v>
      </c>
      <c r="BB6" s="305">
        <v>256.98919999999998</v>
      </c>
      <c r="BC6" s="305">
        <v>254.26419999999999</v>
      </c>
      <c r="BD6" s="305">
        <v>252.06319999999999</v>
      </c>
      <c r="BE6" s="305">
        <v>245.3399</v>
      </c>
      <c r="BF6" s="305">
        <v>241.9941</v>
      </c>
      <c r="BG6" s="305">
        <v>229.88059999999999</v>
      </c>
      <c r="BH6" s="305">
        <v>217.07040000000001</v>
      </c>
      <c r="BI6" s="305">
        <v>212.07900000000001</v>
      </c>
      <c r="BJ6" s="305">
        <v>202.179</v>
      </c>
      <c r="BK6" s="305">
        <v>202.23699999999999</v>
      </c>
      <c r="BL6" s="305">
        <v>202.49629999999999</v>
      </c>
      <c r="BM6" s="305">
        <v>209.0924</v>
      </c>
      <c r="BN6" s="305">
        <v>210.05770000000001</v>
      </c>
      <c r="BO6" s="305">
        <v>210.0094</v>
      </c>
      <c r="BP6" s="305">
        <v>206.92330000000001</v>
      </c>
      <c r="BQ6" s="305">
        <v>206.2414</v>
      </c>
      <c r="BR6" s="305">
        <v>206.50630000000001</v>
      </c>
      <c r="BS6" s="305">
        <v>199.22550000000001</v>
      </c>
      <c r="BT6" s="305">
        <v>190.91</v>
      </c>
      <c r="BU6" s="305">
        <v>188.44479999999999</v>
      </c>
      <c r="BV6" s="305">
        <v>183.52109999999999</v>
      </c>
    </row>
    <row r="7" spans="1:74" ht="11.15" customHeight="1" x14ac:dyDescent="0.25">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358"/>
      <c r="BA7" s="358"/>
      <c r="BB7" s="358"/>
      <c r="BC7" s="358"/>
      <c r="BD7" s="358"/>
      <c r="BE7" s="358"/>
      <c r="BF7" s="358"/>
      <c r="BG7" s="358"/>
      <c r="BH7" s="358"/>
      <c r="BI7" s="358"/>
      <c r="BJ7" s="358"/>
      <c r="BK7" s="358"/>
      <c r="BL7" s="358"/>
      <c r="BM7" s="358"/>
      <c r="BN7" s="358"/>
      <c r="BO7" s="358"/>
      <c r="BP7" s="358"/>
      <c r="BQ7" s="358"/>
      <c r="BR7" s="358"/>
      <c r="BS7" s="358"/>
      <c r="BT7" s="358"/>
      <c r="BU7" s="358"/>
      <c r="BV7" s="358"/>
    </row>
    <row r="8" spans="1:74" ht="11.15" customHeight="1" x14ac:dyDescent="0.25">
      <c r="A8" s="1" t="s">
        <v>491</v>
      </c>
      <c r="B8" s="180" t="s">
        <v>414</v>
      </c>
      <c r="C8" s="232">
        <v>253.04</v>
      </c>
      <c r="D8" s="232">
        <v>257.72500000000002</v>
      </c>
      <c r="E8" s="232">
        <v>254.27500000000001</v>
      </c>
      <c r="F8" s="232">
        <v>270.26</v>
      </c>
      <c r="G8" s="232">
        <v>284.55</v>
      </c>
      <c r="H8" s="232">
        <v>281.97500000000002</v>
      </c>
      <c r="I8" s="232">
        <v>278.33999999999997</v>
      </c>
      <c r="J8" s="232">
        <v>278.64999999999998</v>
      </c>
      <c r="K8" s="232">
        <v>278.02499999999998</v>
      </c>
      <c r="L8" s="232">
        <v>278.82</v>
      </c>
      <c r="M8" s="232">
        <v>258.82499999999999</v>
      </c>
      <c r="N8" s="232">
        <v>234.12</v>
      </c>
      <c r="O8" s="232">
        <v>223.1</v>
      </c>
      <c r="P8" s="232">
        <v>227.4</v>
      </c>
      <c r="Q8" s="232">
        <v>247.5</v>
      </c>
      <c r="R8" s="232">
        <v>270.04000000000002</v>
      </c>
      <c r="S8" s="232">
        <v>274.125</v>
      </c>
      <c r="T8" s="232">
        <v>259.55</v>
      </c>
      <c r="U8" s="232">
        <v>265.36</v>
      </c>
      <c r="V8" s="232">
        <v>253.77500000000001</v>
      </c>
      <c r="W8" s="232">
        <v>248.82</v>
      </c>
      <c r="X8" s="232">
        <v>247.1</v>
      </c>
      <c r="Y8" s="232">
        <v>246.625</v>
      </c>
      <c r="Z8" s="232">
        <v>247.56</v>
      </c>
      <c r="AA8" s="232">
        <v>250.1</v>
      </c>
      <c r="AB8" s="232">
        <v>238.15</v>
      </c>
      <c r="AC8" s="232">
        <v>218.2</v>
      </c>
      <c r="AD8" s="232">
        <v>186.32499999999999</v>
      </c>
      <c r="AE8" s="232">
        <v>183.7</v>
      </c>
      <c r="AF8" s="232">
        <v>200.42</v>
      </c>
      <c r="AG8" s="232">
        <v>210.27500000000001</v>
      </c>
      <c r="AH8" s="232">
        <v>210.72</v>
      </c>
      <c r="AI8" s="232">
        <v>213.2</v>
      </c>
      <c r="AJ8" s="232">
        <v>211.82499999999999</v>
      </c>
      <c r="AK8" s="232">
        <v>207.38</v>
      </c>
      <c r="AL8" s="232">
        <v>216.67500000000001</v>
      </c>
      <c r="AM8" s="232">
        <v>230.9</v>
      </c>
      <c r="AN8" s="232">
        <v>247.25</v>
      </c>
      <c r="AO8" s="232">
        <v>274.56</v>
      </c>
      <c r="AP8" s="232">
        <v>275.67500000000001</v>
      </c>
      <c r="AQ8" s="232">
        <v>288.82</v>
      </c>
      <c r="AR8" s="232">
        <v>295.8</v>
      </c>
      <c r="AS8" s="232">
        <v>301.32499999999999</v>
      </c>
      <c r="AT8" s="232">
        <v>302.94</v>
      </c>
      <c r="AU8" s="232">
        <v>307.07499999999999</v>
      </c>
      <c r="AV8" s="232">
        <v>321.125</v>
      </c>
      <c r="AW8" s="232">
        <v>334.16</v>
      </c>
      <c r="AX8" s="232">
        <v>326.875</v>
      </c>
      <c r="AY8" s="232">
        <v>325.27999999999997</v>
      </c>
      <c r="AZ8" s="305">
        <v>335.93180000000001</v>
      </c>
      <c r="BA8" s="305">
        <v>330.995</v>
      </c>
      <c r="BB8" s="305">
        <v>326.58769999999998</v>
      </c>
      <c r="BC8" s="305">
        <v>327.23860000000002</v>
      </c>
      <c r="BD8" s="305">
        <v>328.48719999999997</v>
      </c>
      <c r="BE8" s="305">
        <v>323.86500000000001</v>
      </c>
      <c r="BF8" s="305">
        <v>317.86309999999997</v>
      </c>
      <c r="BG8" s="305">
        <v>308.45549999999997</v>
      </c>
      <c r="BH8" s="305">
        <v>296.41570000000002</v>
      </c>
      <c r="BI8" s="305">
        <v>292.35399999999998</v>
      </c>
      <c r="BJ8" s="305">
        <v>288.41250000000002</v>
      </c>
      <c r="BK8" s="305">
        <v>279.58949999999999</v>
      </c>
      <c r="BL8" s="305">
        <v>276.70299999999997</v>
      </c>
      <c r="BM8" s="305">
        <v>280.62009999999998</v>
      </c>
      <c r="BN8" s="305">
        <v>283.1028</v>
      </c>
      <c r="BO8" s="305">
        <v>284.74639999999999</v>
      </c>
      <c r="BP8" s="305">
        <v>282.04919999999998</v>
      </c>
      <c r="BQ8" s="305">
        <v>279.6028</v>
      </c>
      <c r="BR8" s="305">
        <v>277.61529999999999</v>
      </c>
      <c r="BS8" s="305">
        <v>274.1506</v>
      </c>
      <c r="BT8" s="305">
        <v>268.08199999999999</v>
      </c>
      <c r="BU8" s="305">
        <v>265.3383</v>
      </c>
      <c r="BV8" s="305">
        <v>263.06830000000002</v>
      </c>
    </row>
    <row r="9" spans="1:74" ht="11.15" customHeight="1" x14ac:dyDescent="0.25">
      <c r="A9" s="1" t="s">
        <v>492</v>
      </c>
      <c r="B9" s="180" t="s">
        <v>415</v>
      </c>
      <c r="C9" s="232">
        <v>247.34</v>
      </c>
      <c r="D9" s="232">
        <v>244.82499999999999</v>
      </c>
      <c r="E9" s="232">
        <v>246.92500000000001</v>
      </c>
      <c r="F9" s="232">
        <v>261.95999999999998</v>
      </c>
      <c r="G9" s="232">
        <v>280.27499999999998</v>
      </c>
      <c r="H9" s="232">
        <v>279.32499999999999</v>
      </c>
      <c r="I9" s="232">
        <v>276.89999999999998</v>
      </c>
      <c r="J9" s="232">
        <v>275.27499999999998</v>
      </c>
      <c r="K9" s="232">
        <v>275.52499999999998</v>
      </c>
      <c r="L9" s="232">
        <v>274.77999999999997</v>
      </c>
      <c r="M9" s="232">
        <v>246.17500000000001</v>
      </c>
      <c r="N9" s="232">
        <v>212.58</v>
      </c>
      <c r="O9" s="232">
        <v>203.52500000000001</v>
      </c>
      <c r="P9" s="232">
        <v>218.57499999999999</v>
      </c>
      <c r="Q9" s="232">
        <v>244.15</v>
      </c>
      <c r="R9" s="232">
        <v>270.38</v>
      </c>
      <c r="S9" s="232">
        <v>273.97500000000002</v>
      </c>
      <c r="T9" s="232">
        <v>261.72500000000002</v>
      </c>
      <c r="U9" s="232">
        <v>268.16000000000003</v>
      </c>
      <c r="V9" s="232">
        <v>254.17500000000001</v>
      </c>
      <c r="W9" s="232">
        <v>248.62</v>
      </c>
      <c r="X9" s="232">
        <v>246.57499999999999</v>
      </c>
      <c r="Y9" s="232">
        <v>242.25</v>
      </c>
      <c r="Z9" s="232">
        <v>241.88</v>
      </c>
      <c r="AA9" s="232">
        <v>240.9</v>
      </c>
      <c r="AB9" s="232">
        <v>230.875</v>
      </c>
      <c r="AC9" s="232">
        <v>203.56</v>
      </c>
      <c r="AD9" s="232">
        <v>154.19999999999999</v>
      </c>
      <c r="AE9" s="232">
        <v>174.8</v>
      </c>
      <c r="AF9" s="232">
        <v>201.44</v>
      </c>
      <c r="AG9" s="232">
        <v>209.82499999999999</v>
      </c>
      <c r="AH9" s="232">
        <v>207.18</v>
      </c>
      <c r="AI9" s="232">
        <v>204.65</v>
      </c>
      <c r="AJ9" s="232">
        <v>202.3</v>
      </c>
      <c r="AK9" s="232">
        <v>195.72</v>
      </c>
      <c r="AL9" s="232">
        <v>207.55</v>
      </c>
      <c r="AM9" s="232">
        <v>223.05</v>
      </c>
      <c r="AN9" s="232">
        <v>240.92500000000001</v>
      </c>
      <c r="AO9" s="232">
        <v>272.44</v>
      </c>
      <c r="AP9" s="232">
        <v>277.57499999999999</v>
      </c>
      <c r="AQ9" s="232">
        <v>288.24</v>
      </c>
      <c r="AR9" s="232">
        <v>297.3</v>
      </c>
      <c r="AS9" s="232">
        <v>303.47500000000002</v>
      </c>
      <c r="AT9" s="232">
        <v>303.38</v>
      </c>
      <c r="AU9" s="232">
        <v>304.42500000000001</v>
      </c>
      <c r="AV9" s="232">
        <v>315.82499999999999</v>
      </c>
      <c r="AW9" s="232">
        <v>321.14</v>
      </c>
      <c r="AX9" s="232">
        <v>306.85000000000002</v>
      </c>
      <c r="AY9" s="232">
        <v>311.18</v>
      </c>
      <c r="AZ9" s="305">
        <v>320.01679999999999</v>
      </c>
      <c r="BA9" s="305">
        <v>310.2276</v>
      </c>
      <c r="BB9" s="305">
        <v>320.26429999999999</v>
      </c>
      <c r="BC9" s="305">
        <v>325.49270000000001</v>
      </c>
      <c r="BD9" s="305">
        <v>323.32960000000003</v>
      </c>
      <c r="BE9" s="305">
        <v>316.93759999999997</v>
      </c>
      <c r="BF9" s="305">
        <v>304.40949999999998</v>
      </c>
      <c r="BG9" s="305">
        <v>290.64859999999999</v>
      </c>
      <c r="BH9" s="305">
        <v>281.58170000000001</v>
      </c>
      <c r="BI9" s="305">
        <v>280.65890000000002</v>
      </c>
      <c r="BJ9" s="305">
        <v>273.65300000000002</v>
      </c>
      <c r="BK9" s="305">
        <v>268.9051</v>
      </c>
      <c r="BL9" s="305">
        <v>272.40460000000002</v>
      </c>
      <c r="BM9" s="305">
        <v>279.69929999999999</v>
      </c>
      <c r="BN9" s="305">
        <v>280.76850000000002</v>
      </c>
      <c r="BO9" s="305">
        <v>281.2149</v>
      </c>
      <c r="BP9" s="305">
        <v>279.2801</v>
      </c>
      <c r="BQ9" s="305">
        <v>275.65940000000001</v>
      </c>
      <c r="BR9" s="305">
        <v>277.72269999999997</v>
      </c>
      <c r="BS9" s="305">
        <v>272.63459999999998</v>
      </c>
      <c r="BT9" s="305">
        <v>259.42090000000002</v>
      </c>
      <c r="BU9" s="305">
        <v>256.90179999999998</v>
      </c>
      <c r="BV9" s="305">
        <v>252.5052</v>
      </c>
    </row>
    <row r="10" spans="1:74" ht="11.15" customHeight="1" x14ac:dyDescent="0.25">
      <c r="A10" s="1" t="s">
        <v>493</v>
      </c>
      <c r="B10" s="180" t="s">
        <v>416</v>
      </c>
      <c r="C10" s="232">
        <v>228.24</v>
      </c>
      <c r="D10" s="232">
        <v>230.625</v>
      </c>
      <c r="E10" s="232">
        <v>230.92500000000001</v>
      </c>
      <c r="F10" s="232">
        <v>249.64</v>
      </c>
      <c r="G10" s="232">
        <v>264.97500000000002</v>
      </c>
      <c r="H10" s="232">
        <v>267.25</v>
      </c>
      <c r="I10" s="232">
        <v>259.82</v>
      </c>
      <c r="J10" s="232">
        <v>257.82499999999999</v>
      </c>
      <c r="K10" s="232">
        <v>256.02499999999998</v>
      </c>
      <c r="L10" s="232">
        <v>259.02</v>
      </c>
      <c r="M10" s="232">
        <v>234.15</v>
      </c>
      <c r="N10" s="232">
        <v>202.7</v>
      </c>
      <c r="O10" s="232">
        <v>191.72499999999999</v>
      </c>
      <c r="P10" s="232">
        <v>201.27500000000001</v>
      </c>
      <c r="Q10" s="232">
        <v>226.95</v>
      </c>
      <c r="R10" s="232">
        <v>251.04</v>
      </c>
      <c r="S10" s="232">
        <v>251.625</v>
      </c>
      <c r="T10" s="232">
        <v>235.52500000000001</v>
      </c>
      <c r="U10" s="232">
        <v>242.52</v>
      </c>
      <c r="V10" s="232">
        <v>230.97499999999999</v>
      </c>
      <c r="W10" s="232">
        <v>227.48</v>
      </c>
      <c r="X10" s="232">
        <v>226.57499999999999</v>
      </c>
      <c r="Y10" s="232">
        <v>223.75</v>
      </c>
      <c r="Z10" s="232">
        <v>223.06</v>
      </c>
      <c r="AA10" s="232">
        <v>224.42500000000001</v>
      </c>
      <c r="AB10" s="232">
        <v>211.42500000000001</v>
      </c>
      <c r="AC10" s="232">
        <v>195.2</v>
      </c>
      <c r="AD10" s="232">
        <v>157.15</v>
      </c>
      <c r="AE10" s="232">
        <v>153.19999999999999</v>
      </c>
      <c r="AF10" s="232">
        <v>175.2</v>
      </c>
      <c r="AG10" s="232">
        <v>186.5</v>
      </c>
      <c r="AH10" s="232">
        <v>185.3</v>
      </c>
      <c r="AI10" s="232">
        <v>185.52500000000001</v>
      </c>
      <c r="AJ10" s="232">
        <v>183.2</v>
      </c>
      <c r="AK10" s="232">
        <v>177.52</v>
      </c>
      <c r="AL10" s="232">
        <v>188.45</v>
      </c>
      <c r="AM10" s="232">
        <v>204.05</v>
      </c>
      <c r="AN10" s="232">
        <v>220.7</v>
      </c>
      <c r="AO10" s="232">
        <v>254.72</v>
      </c>
      <c r="AP10" s="232">
        <v>257.875</v>
      </c>
      <c r="AQ10" s="232">
        <v>269.89999999999998</v>
      </c>
      <c r="AR10" s="232">
        <v>274.02499999999998</v>
      </c>
      <c r="AS10" s="232">
        <v>281.52499999999998</v>
      </c>
      <c r="AT10" s="232">
        <v>281.76</v>
      </c>
      <c r="AU10" s="232">
        <v>282.14999999999998</v>
      </c>
      <c r="AV10" s="232">
        <v>295.39999999999998</v>
      </c>
      <c r="AW10" s="232">
        <v>305.42</v>
      </c>
      <c r="AX10" s="232">
        <v>294.3</v>
      </c>
      <c r="AY10" s="232">
        <v>297.14</v>
      </c>
      <c r="AZ10" s="305">
        <v>309.7921</v>
      </c>
      <c r="BA10" s="305">
        <v>309.62110000000001</v>
      </c>
      <c r="BB10" s="305">
        <v>311.7149</v>
      </c>
      <c r="BC10" s="305">
        <v>306.51319999999998</v>
      </c>
      <c r="BD10" s="305">
        <v>303.23219999999998</v>
      </c>
      <c r="BE10" s="305">
        <v>293.70819999999998</v>
      </c>
      <c r="BF10" s="305">
        <v>291.14389999999997</v>
      </c>
      <c r="BG10" s="305">
        <v>279.33760000000001</v>
      </c>
      <c r="BH10" s="305">
        <v>266.56</v>
      </c>
      <c r="BI10" s="305">
        <v>260.66989999999998</v>
      </c>
      <c r="BJ10" s="305">
        <v>252.46899999999999</v>
      </c>
      <c r="BK10" s="305">
        <v>248.78790000000001</v>
      </c>
      <c r="BL10" s="305">
        <v>247.60589999999999</v>
      </c>
      <c r="BM10" s="305">
        <v>253.7946</v>
      </c>
      <c r="BN10" s="305">
        <v>256.38229999999999</v>
      </c>
      <c r="BO10" s="305">
        <v>255.06720000000001</v>
      </c>
      <c r="BP10" s="305">
        <v>253.53790000000001</v>
      </c>
      <c r="BQ10" s="305">
        <v>250.67920000000001</v>
      </c>
      <c r="BR10" s="305">
        <v>251.6224</v>
      </c>
      <c r="BS10" s="305">
        <v>244.57310000000001</v>
      </c>
      <c r="BT10" s="305">
        <v>236.19550000000001</v>
      </c>
      <c r="BU10" s="305">
        <v>233.29140000000001</v>
      </c>
      <c r="BV10" s="305">
        <v>229.15979999999999</v>
      </c>
    </row>
    <row r="11" spans="1:74" ht="11.15" customHeight="1" x14ac:dyDescent="0.25">
      <c r="A11" s="1" t="s">
        <v>494</v>
      </c>
      <c r="B11" s="180" t="s">
        <v>417</v>
      </c>
      <c r="C11" s="232">
        <v>245.76</v>
      </c>
      <c r="D11" s="232">
        <v>248.65</v>
      </c>
      <c r="E11" s="232">
        <v>245.77500000000001</v>
      </c>
      <c r="F11" s="232">
        <v>270.94</v>
      </c>
      <c r="G11" s="232">
        <v>292.55</v>
      </c>
      <c r="H11" s="232">
        <v>298.05</v>
      </c>
      <c r="I11" s="232">
        <v>294.72000000000003</v>
      </c>
      <c r="J11" s="232">
        <v>295.625</v>
      </c>
      <c r="K11" s="232">
        <v>301.07499999999999</v>
      </c>
      <c r="L11" s="232">
        <v>298.04000000000002</v>
      </c>
      <c r="M11" s="232">
        <v>286.25</v>
      </c>
      <c r="N11" s="232">
        <v>257.22000000000003</v>
      </c>
      <c r="O11" s="232">
        <v>229.55</v>
      </c>
      <c r="P11" s="232">
        <v>217.9</v>
      </c>
      <c r="Q11" s="232">
        <v>229.65</v>
      </c>
      <c r="R11" s="232">
        <v>265</v>
      </c>
      <c r="S11" s="232">
        <v>296.10000000000002</v>
      </c>
      <c r="T11" s="232">
        <v>292.64999999999998</v>
      </c>
      <c r="U11" s="232">
        <v>276.66000000000003</v>
      </c>
      <c r="V11" s="232">
        <v>267.7</v>
      </c>
      <c r="W11" s="232">
        <v>266.44</v>
      </c>
      <c r="X11" s="232">
        <v>272.07499999999999</v>
      </c>
      <c r="Y11" s="232">
        <v>281.75</v>
      </c>
      <c r="Z11" s="232">
        <v>273.82</v>
      </c>
      <c r="AA11" s="232">
        <v>259.375</v>
      </c>
      <c r="AB11" s="232">
        <v>248.65</v>
      </c>
      <c r="AC11" s="232">
        <v>229.26</v>
      </c>
      <c r="AD11" s="232">
        <v>190.1</v>
      </c>
      <c r="AE11" s="232">
        <v>183.67500000000001</v>
      </c>
      <c r="AF11" s="232">
        <v>221.82</v>
      </c>
      <c r="AG11" s="232">
        <v>232.32499999999999</v>
      </c>
      <c r="AH11" s="232">
        <v>235.54</v>
      </c>
      <c r="AI11" s="232">
        <v>232.1</v>
      </c>
      <c r="AJ11" s="232">
        <v>225.8</v>
      </c>
      <c r="AK11" s="232">
        <v>219.36</v>
      </c>
      <c r="AL11" s="232">
        <v>217.95</v>
      </c>
      <c r="AM11" s="232">
        <v>222.6</v>
      </c>
      <c r="AN11" s="232">
        <v>236.05</v>
      </c>
      <c r="AO11" s="232">
        <v>280.02</v>
      </c>
      <c r="AP11" s="232">
        <v>296.7</v>
      </c>
      <c r="AQ11" s="232">
        <v>310.22000000000003</v>
      </c>
      <c r="AR11" s="232">
        <v>325.82499999999999</v>
      </c>
      <c r="AS11" s="232">
        <v>351.92500000000001</v>
      </c>
      <c r="AT11" s="232">
        <v>365.96</v>
      </c>
      <c r="AU11" s="232">
        <v>361.25</v>
      </c>
      <c r="AV11" s="232">
        <v>356.375</v>
      </c>
      <c r="AW11" s="232">
        <v>353.52</v>
      </c>
      <c r="AX11" s="232">
        <v>342.45</v>
      </c>
      <c r="AY11" s="232">
        <v>334.08</v>
      </c>
      <c r="AZ11" s="305">
        <v>341.81869999999998</v>
      </c>
      <c r="BA11" s="305">
        <v>344.59589999999997</v>
      </c>
      <c r="BB11" s="305">
        <v>343.96550000000002</v>
      </c>
      <c r="BC11" s="305">
        <v>344.33139999999997</v>
      </c>
      <c r="BD11" s="305">
        <v>339.10550000000001</v>
      </c>
      <c r="BE11" s="305">
        <v>332.83870000000002</v>
      </c>
      <c r="BF11" s="305">
        <v>331.92619999999999</v>
      </c>
      <c r="BG11" s="305">
        <v>327.47199999999998</v>
      </c>
      <c r="BH11" s="305">
        <v>313.96870000000001</v>
      </c>
      <c r="BI11" s="305">
        <v>299.8897</v>
      </c>
      <c r="BJ11" s="305">
        <v>285.10649999999998</v>
      </c>
      <c r="BK11" s="305">
        <v>280.43549999999999</v>
      </c>
      <c r="BL11" s="305">
        <v>280.28410000000002</v>
      </c>
      <c r="BM11" s="305">
        <v>288.76850000000002</v>
      </c>
      <c r="BN11" s="305">
        <v>294.11470000000003</v>
      </c>
      <c r="BO11" s="305">
        <v>299.7276</v>
      </c>
      <c r="BP11" s="305">
        <v>294.95170000000002</v>
      </c>
      <c r="BQ11" s="305">
        <v>290.84649999999999</v>
      </c>
      <c r="BR11" s="305">
        <v>292.94580000000002</v>
      </c>
      <c r="BS11" s="305">
        <v>292.96350000000001</v>
      </c>
      <c r="BT11" s="305">
        <v>283.51819999999998</v>
      </c>
      <c r="BU11" s="305">
        <v>273.28800000000001</v>
      </c>
      <c r="BV11" s="305">
        <v>262.76650000000001</v>
      </c>
    </row>
    <row r="12" spans="1:74" ht="11.15" customHeight="1" x14ac:dyDescent="0.25">
      <c r="A12" s="1" t="s">
        <v>495</v>
      </c>
      <c r="B12" s="180" t="s">
        <v>418</v>
      </c>
      <c r="C12" s="232">
        <v>302.18</v>
      </c>
      <c r="D12" s="232">
        <v>313.82499999999999</v>
      </c>
      <c r="E12" s="232">
        <v>320</v>
      </c>
      <c r="F12" s="232">
        <v>336.94</v>
      </c>
      <c r="G12" s="232">
        <v>344.17500000000001</v>
      </c>
      <c r="H12" s="232">
        <v>343.875</v>
      </c>
      <c r="I12" s="232">
        <v>337.44</v>
      </c>
      <c r="J12" s="232">
        <v>332.2</v>
      </c>
      <c r="K12" s="232">
        <v>333.97500000000002</v>
      </c>
      <c r="L12" s="232">
        <v>347.24</v>
      </c>
      <c r="M12" s="232">
        <v>337.67500000000001</v>
      </c>
      <c r="N12" s="232">
        <v>313.26</v>
      </c>
      <c r="O12" s="232">
        <v>296.92500000000001</v>
      </c>
      <c r="P12" s="232">
        <v>292.22500000000002</v>
      </c>
      <c r="Q12" s="232">
        <v>302.35000000000002</v>
      </c>
      <c r="R12" s="232">
        <v>351.24</v>
      </c>
      <c r="S12" s="232">
        <v>367.4</v>
      </c>
      <c r="T12" s="232">
        <v>348.95</v>
      </c>
      <c r="U12" s="232">
        <v>335.1</v>
      </c>
      <c r="V12" s="232">
        <v>325.5</v>
      </c>
      <c r="W12" s="232">
        <v>332.82</v>
      </c>
      <c r="X12" s="232">
        <v>363.95</v>
      </c>
      <c r="Y12" s="232">
        <v>355.1</v>
      </c>
      <c r="Z12" s="232">
        <v>329.3</v>
      </c>
      <c r="AA12" s="232">
        <v>319.02499999999998</v>
      </c>
      <c r="AB12" s="232">
        <v>314.375</v>
      </c>
      <c r="AC12" s="232">
        <v>298.06</v>
      </c>
      <c r="AD12" s="232">
        <v>255.77500000000001</v>
      </c>
      <c r="AE12" s="232">
        <v>248.1</v>
      </c>
      <c r="AF12" s="232">
        <v>267.27999999999997</v>
      </c>
      <c r="AG12" s="232">
        <v>280.2</v>
      </c>
      <c r="AH12" s="232">
        <v>284.04000000000002</v>
      </c>
      <c r="AI12" s="232">
        <v>284.14999999999998</v>
      </c>
      <c r="AJ12" s="232">
        <v>279.52499999999998</v>
      </c>
      <c r="AK12" s="232">
        <v>276.74</v>
      </c>
      <c r="AL12" s="232">
        <v>277.75</v>
      </c>
      <c r="AM12" s="232">
        <v>287.52499999999998</v>
      </c>
      <c r="AN12" s="232">
        <v>303.8</v>
      </c>
      <c r="AO12" s="232">
        <v>339.86</v>
      </c>
      <c r="AP12" s="232">
        <v>351.82499999999999</v>
      </c>
      <c r="AQ12" s="232">
        <v>366.84</v>
      </c>
      <c r="AR12" s="232">
        <v>376.95</v>
      </c>
      <c r="AS12" s="232">
        <v>386.82499999999999</v>
      </c>
      <c r="AT12" s="232">
        <v>393.74</v>
      </c>
      <c r="AU12" s="232">
        <v>392.95</v>
      </c>
      <c r="AV12" s="232">
        <v>399.77499999999998</v>
      </c>
      <c r="AW12" s="232">
        <v>415.82</v>
      </c>
      <c r="AX12" s="232">
        <v>415.45</v>
      </c>
      <c r="AY12" s="232">
        <v>415.46</v>
      </c>
      <c r="AZ12" s="305">
        <v>426.529</v>
      </c>
      <c r="BA12" s="305">
        <v>421.17200000000003</v>
      </c>
      <c r="BB12" s="305">
        <v>423.92660000000001</v>
      </c>
      <c r="BC12" s="305">
        <v>419.44060000000002</v>
      </c>
      <c r="BD12" s="305">
        <v>412.85629999999998</v>
      </c>
      <c r="BE12" s="305">
        <v>395.01569999999998</v>
      </c>
      <c r="BF12" s="305">
        <v>394.68959999999998</v>
      </c>
      <c r="BG12" s="305">
        <v>389.0788</v>
      </c>
      <c r="BH12" s="305">
        <v>390.05360000000002</v>
      </c>
      <c r="BI12" s="305">
        <v>385.85500000000002</v>
      </c>
      <c r="BJ12" s="305">
        <v>372.00380000000001</v>
      </c>
      <c r="BK12" s="305">
        <v>366.43009999999998</v>
      </c>
      <c r="BL12" s="305">
        <v>362.49939999999998</v>
      </c>
      <c r="BM12" s="305">
        <v>359.28140000000002</v>
      </c>
      <c r="BN12" s="305">
        <v>365.3587</v>
      </c>
      <c r="BO12" s="305">
        <v>365.82029999999997</v>
      </c>
      <c r="BP12" s="305">
        <v>361.27980000000002</v>
      </c>
      <c r="BQ12" s="305">
        <v>357.10289999999998</v>
      </c>
      <c r="BR12" s="305">
        <v>355.39670000000001</v>
      </c>
      <c r="BS12" s="305">
        <v>355.09710000000001</v>
      </c>
      <c r="BT12" s="305">
        <v>343.32089999999999</v>
      </c>
      <c r="BU12" s="305">
        <v>336.45769999999999</v>
      </c>
      <c r="BV12" s="305">
        <v>328.46530000000001</v>
      </c>
    </row>
    <row r="13" spans="1:74" ht="11.15" customHeight="1" x14ac:dyDescent="0.25">
      <c r="A13" s="1" t="s">
        <v>496</v>
      </c>
      <c r="B13" s="180" t="s">
        <v>456</v>
      </c>
      <c r="C13" s="232">
        <v>255.46</v>
      </c>
      <c r="D13" s="232">
        <v>258.72500000000002</v>
      </c>
      <c r="E13" s="232">
        <v>259.125</v>
      </c>
      <c r="F13" s="232">
        <v>275.7</v>
      </c>
      <c r="G13" s="232">
        <v>290.07499999999999</v>
      </c>
      <c r="H13" s="232">
        <v>289.07499999999999</v>
      </c>
      <c r="I13" s="232">
        <v>284.86</v>
      </c>
      <c r="J13" s="232">
        <v>283.57499999999999</v>
      </c>
      <c r="K13" s="232">
        <v>283.55</v>
      </c>
      <c r="L13" s="232">
        <v>286</v>
      </c>
      <c r="M13" s="232">
        <v>264.72500000000002</v>
      </c>
      <c r="N13" s="232">
        <v>236.56</v>
      </c>
      <c r="O13" s="232">
        <v>224.77500000000001</v>
      </c>
      <c r="P13" s="232">
        <v>230.92500000000001</v>
      </c>
      <c r="Q13" s="232">
        <v>251.6</v>
      </c>
      <c r="R13" s="232">
        <v>279.83999999999997</v>
      </c>
      <c r="S13" s="232">
        <v>285.92500000000001</v>
      </c>
      <c r="T13" s="232">
        <v>271.57499999999999</v>
      </c>
      <c r="U13" s="232">
        <v>274</v>
      </c>
      <c r="V13" s="232">
        <v>262.10000000000002</v>
      </c>
      <c r="W13" s="232">
        <v>259.22000000000003</v>
      </c>
      <c r="X13" s="232">
        <v>262.7</v>
      </c>
      <c r="Y13" s="232">
        <v>259.77499999999998</v>
      </c>
      <c r="Z13" s="232">
        <v>255.5</v>
      </c>
      <c r="AA13" s="232">
        <v>254.77500000000001</v>
      </c>
      <c r="AB13" s="232">
        <v>244.2</v>
      </c>
      <c r="AC13" s="232">
        <v>223.42</v>
      </c>
      <c r="AD13" s="232">
        <v>184.05</v>
      </c>
      <c r="AE13" s="232">
        <v>186.95</v>
      </c>
      <c r="AF13" s="232">
        <v>208.22</v>
      </c>
      <c r="AG13" s="232">
        <v>218.32499999999999</v>
      </c>
      <c r="AH13" s="232">
        <v>218.24</v>
      </c>
      <c r="AI13" s="232">
        <v>218.27500000000001</v>
      </c>
      <c r="AJ13" s="232">
        <v>215.8</v>
      </c>
      <c r="AK13" s="232">
        <v>210.82</v>
      </c>
      <c r="AL13" s="232">
        <v>219.52500000000001</v>
      </c>
      <c r="AM13" s="232">
        <v>233.42500000000001</v>
      </c>
      <c r="AN13" s="232">
        <v>250.1</v>
      </c>
      <c r="AO13" s="232">
        <v>281.04000000000002</v>
      </c>
      <c r="AP13" s="232">
        <v>285.82499999999999</v>
      </c>
      <c r="AQ13" s="232">
        <v>298.52</v>
      </c>
      <c r="AR13" s="232">
        <v>306.375</v>
      </c>
      <c r="AS13" s="232">
        <v>313.60000000000002</v>
      </c>
      <c r="AT13" s="232">
        <v>315.77999999999997</v>
      </c>
      <c r="AU13" s="232">
        <v>317.5</v>
      </c>
      <c r="AV13" s="232">
        <v>329.05</v>
      </c>
      <c r="AW13" s="232">
        <v>339.48</v>
      </c>
      <c r="AX13" s="232">
        <v>330.65</v>
      </c>
      <c r="AY13" s="232">
        <v>331.46</v>
      </c>
      <c r="AZ13" s="305">
        <v>342.9468</v>
      </c>
      <c r="BA13" s="305">
        <v>337.80799999999999</v>
      </c>
      <c r="BB13" s="305">
        <v>339.7577</v>
      </c>
      <c r="BC13" s="305">
        <v>339.81290000000001</v>
      </c>
      <c r="BD13" s="305">
        <v>337.84030000000001</v>
      </c>
      <c r="BE13" s="305">
        <v>329.5822</v>
      </c>
      <c r="BF13" s="305">
        <v>323.08670000000001</v>
      </c>
      <c r="BG13" s="305">
        <v>313.25880000000001</v>
      </c>
      <c r="BH13" s="305">
        <v>303.92849999999999</v>
      </c>
      <c r="BI13" s="305">
        <v>299.78769999999997</v>
      </c>
      <c r="BJ13" s="305">
        <v>292.41910000000001</v>
      </c>
      <c r="BK13" s="305">
        <v>286.43729999999999</v>
      </c>
      <c r="BL13" s="305">
        <v>285.62610000000001</v>
      </c>
      <c r="BM13" s="305">
        <v>289.9477</v>
      </c>
      <c r="BN13" s="305">
        <v>292.62540000000001</v>
      </c>
      <c r="BO13" s="305">
        <v>293.40379999999999</v>
      </c>
      <c r="BP13" s="305">
        <v>290.78309999999999</v>
      </c>
      <c r="BQ13" s="305">
        <v>287.54539999999997</v>
      </c>
      <c r="BR13" s="305">
        <v>287.01220000000001</v>
      </c>
      <c r="BS13" s="305">
        <v>283.5797</v>
      </c>
      <c r="BT13" s="305">
        <v>273.84710000000001</v>
      </c>
      <c r="BU13" s="305">
        <v>269.8766</v>
      </c>
      <c r="BV13" s="305">
        <v>265.61680000000001</v>
      </c>
    </row>
    <row r="14" spans="1:74" ht="11.15" customHeight="1" x14ac:dyDescent="0.25">
      <c r="A14" s="1" t="s">
        <v>519</v>
      </c>
      <c r="B14" s="10" t="s">
        <v>13</v>
      </c>
      <c r="C14" s="232">
        <v>267.12</v>
      </c>
      <c r="D14" s="232">
        <v>270.47500000000002</v>
      </c>
      <c r="E14" s="232">
        <v>270.89999999999998</v>
      </c>
      <c r="F14" s="232">
        <v>287.32</v>
      </c>
      <c r="G14" s="232">
        <v>298.67500000000001</v>
      </c>
      <c r="H14" s="232">
        <v>296.95</v>
      </c>
      <c r="I14" s="232">
        <v>292.77999999999997</v>
      </c>
      <c r="J14" s="232">
        <v>291.42500000000001</v>
      </c>
      <c r="K14" s="232">
        <v>291.47500000000002</v>
      </c>
      <c r="L14" s="232">
        <v>294.26</v>
      </c>
      <c r="M14" s="232">
        <v>273.57499999999999</v>
      </c>
      <c r="N14" s="232">
        <v>245.72</v>
      </c>
      <c r="O14" s="232">
        <v>233.75</v>
      </c>
      <c r="P14" s="232">
        <v>239.32499999999999</v>
      </c>
      <c r="Q14" s="232">
        <v>259.42500000000001</v>
      </c>
      <c r="R14" s="232">
        <v>288.12</v>
      </c>
      <c r="S14" s="232">
        <v>294.625</v>
      </c>
      <c r="T14" s="232">
        <v>280.35000000000002</v>
      </c>
      <c r="U14" s="232">
        <v>282.32</v>
      </c>
      <c r="V14" s="232">
        <v>270.67500000000001</v>
      </c>
      <c r="W14" s="232">
        <v>268.14</v>
      </c>
      <c r="X14" s="232">
        <v>272.39999999999998</v>
      </c>
      <c r="Y14" s="232">
        <v>269.32499999999999</v>
      </c>
      <c r="Z14" s="232">
        <v>264.5</v>
      </c>
      <c r="AA14" s="232">
        <v>263.55</v>
      </c>
      <c r="AB14" s="232">
        <v>253.25</v>
      </c>
      <c r="AC14" s="232">
        <v>232.9</v>
      </c>
      <c r="AD14" s="232">
        <v>193.82499999999999</v>
      </c>
      <c r="AE14" s="232">
        <v>196.05</v>
      </c>
      <c r="AF14" s="232">
        <v>216.96</v>
      </c>
      <c r="AG14" s="232">
        <v>227.2</v>
      </c>
      <c r="AH14" s="232">
        <v>227.22</v>
      </c>
      <c r="AI14" s="232">
        <v>227.35</v>
      </c>
      <c r="AJ14" s="232">
        <v>224.82499999999999</v>
      </c>
      <c r="AK14" s="232">
        <v>219.98</v>
      </c>
      <c r="AL14" s="232">
        <v>228.35</v>
      </c>
      <c r="AM14" s="232">
        <v>242.02500000000001</v>
      </c>
      <c r="AN14" s="232">
        <v>258.7</v>
      </c>
      <c r="AO14" s="232">
        <v>289.76</v>
      </c>
      <c r="AP14" s="232">
        <v>294.77499999999998</v>
      </c>
      <c r="AQ14" s="232">
        <v>307.62</v>
      </c>
      <c r="AR14" s="232">
        <v>315.67500000000001</v>
      </c>
      <c r="AS14" s="232">
        <v>323.05</v>
      </c>
      <c r="AT14" s="232">
        <v>325.54000000000002</v>
      </c>
      <c r="AU14" s="232">
        <v>327.14999999999998</v>
      </c>
      <c r="AV14" s="232">
        <v>338.42500000000001</v>
      </c>
      <c r="AW14" s="232">
        <v>349.1</v>
      </c>
      <c r="AX14" s="232">
        <v>340.6</v>
      </c>
      <c r="AY14" s="232">
        <v>341.28</v>
      </c>
      <c r="AZ14" s="305">
        <v>353.8152</v>
      </c>
      <c r="BA14" s="305">
        <v>349.17599999999999</v>
      </c>
      <c r="BB14" s="305">
        <v>351.6499</v>
      </c>
      <c r="BC14" s="305">
        <v>352.08370000000002</v>
      </c>
      <c r="BD14" s="305">
        <v>350.23410000000001</v>
      </c>
      <c r="BE14" s="305">
        <v>342.34739999999999</v>
      </c>
      <c r="BF14" s="305">
        <v>336.0437</v>
      </c>
      <c r="BG14" s="305">
        <v>326.41410000000002</v>
      </c>
      <c r="BH14" s="305">
        <v>317.35210000000001</v>
      </c>
      <c r="BI14" s="305">
        <v>313.41789999999997</v>
      </c>
      <c r="BJ14" s="305">
        <v>306.25940000000003</v>
      </c>
      <c r="BK14" s="305">
        <v>300.1977</v>
      </c>
      <c r="BL14" s="305">
        <v>299.43439999999998</v>
      </c>
      <c r="BM14" s="305">
        <v>303.57729999999998</v>
      </c>
      <c r="BN14" s="305">
        <v>306.33449999999999</v>
      </c>
      <c r="BO14" s="305">
        <v>307.19940000000003</v>
      </c>
      <c r="BP14" s="305">
        <v>304.51260000000002</v>
      </c>
      <c r="BQ14" s="305">
        <v>301.50959999999998</v>
      </c>
      <c r="BR14" s="305">
        <v>301.06310000000002</v>
      </c>
      <c r="BS14" s="305">
        <v>297.74329999999998</v>
      </c>
      <c r="BT14" s="305">
        <v>288.2242</v>
      </c>
      <c r="BU14" s="305">
        <v>284.42419999999998</v>
      </c>
      <c r="BV14" s="305">
        <v>280.34249999999997</v>
      </c>
    </row>
    <row r="15" spans="1:74" ht="11.15" customHeight="1" x14ac:dyDescent="0.25">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5" customHeight="1" x14ac:dyDescent="0.25">
      <c r="A16" s="1"/>
      <c r="B16" s="7" t="s">
        <v>743</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360"/>
      <c r="BA16" s="36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5" customHeight="1" x14ac:dyDescent="0.25">
      <c r="A17" s="1"/>
      <c r="B17" s="7" t="s">
        <v>112</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361"/>
      <c r="BA17" s="361"/>
      <c r="BB17" s="36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5" customHeight="1" x14ac:dyDescent="0.25">
      <c r="A18" s="1" t="s">
        <v>483</v>
      </c>
      <c r="B18" s="180" t="s">
        <v>414</v>
      </c>
      <c r="C18" s="68">
        <v>65.037000000000006</v>
      </c>
      <c r="D18" s="68">
        <v>63.106000000000002</v>
      </c>
      <c r="E18" s="68">
        <v>58.372</v>
      </c>
      <c r="F18" s="68">
        <v>64.718000000000004</v>
      </c>
      <c r="G18" s="68">
        <v>68.311000000000007</v>
      </c>
      <c r="H18" s="68">
        <v>66.777000000000001</v>
      </c>
      <c r="I18" s="68">
        <v>64.870999999999995</v>
      </c>
      <c r="J18" s="68">
        <v>66.650999999999996</v>
      </c>
      <c r="K18" s="68">
        <v>70.203999999999994</v>
      </c>
      <c r="L18" s="68">
        <v>66.430000000000007</v>
      </c>
      <c r="M18" s="68">
        <v>60.886000000000003</v>
      </c>
      <c r="N18" s="68">
        <v>62.893999999999998</v>
      </c>
      <c r="O18" s="68">
        <v>72.680000000000007</v>
      </c>
      <c r="P18" s="68">
        <v>65.840999999999994</v>
      </c>
      <c r="Q18" s="68">
        <v>62.460999999999999</v>
      </c>
      <c r="R18" s="68">
        <v>60.741999999999997</v>
      </c>
      <c r="S18" s="68">
        <v>65.733999999999995</v>
      </c>
      <c r="T18" s="68">
        <v>59.764000000000003</v>
      </c>
      <c r="U18" s="68">
        <v>61.113999999999997</v>
      </c>
      <c r="V18" s="68">
        <v>65.254000000000005</v>
      </c>
      <c r="W18" s="68">
        <v>64.953999999999994</v>
      </c>
      <c r="X18" s="68">
        <v>60.265000000000001</v>
      </c>
      <c r="Y18" s="68">
        <v>61.238999999999997</v>
      </c>
      <c r="Z18" s="68">
        <v>65.614000000000004</v>
      </c>
      <c r="AA18" s="68">
        <v>68.129000000000005</v>
      </c>
      <c r="AB18" s="68">
        <v>63.762999999999998</v>
      </c>
      <c r="AC18" s="68">
        <v>70.994</v>
      </c>
      <c r="AD18" s="68">
        <v>70.212000000000003</v>
      </c>
      <c r="AE18" s="68">
        <v>74.366</v>
      </c>
      <c r="AF18" s="68">
        <v>73.144999999999996</v>
      </c>
      <c r="AG18" s="68">
        <v>69.203999999999994</v>
      </c>
      <c r="AH18" s="68">
        <v>62.131</v>
      </c>
      <c r="AI18" s="68">
        <v>61.838999999999999</v>
      </c>
      <c r="AJ18" s="68">
        <v>61.701000000000001</v>
      </c>
      <c r="AK18" s="68">
        <v>67.299000000000007</v>
      </c>
      <c r="AL18" s="68">
        <v>68.522000000000006</v>
      </c>
      <c r="AM18" s="68">
        <v>67.078999999999994</v>
      </c>
      <c r="AN18" s="68">
        <v>68.396000000000001</v>
      </c>
      <c r="AO18" s="68">
        <v>65.108999999999995</v>
      </c>
      <c r="AP18" s="68">
        <v>63.481000000000002</v>
      </c>
      <c r="AQ18" s="68">
        <v>66.42</v>
      </c>
      <c r="AR18" s="68">
        <v>69.852000000000004</v>
      </c>
      <c r="AS18" s="68">
        <v>62.661000000000001</v>
      </c>
      <c r="AT18" s="68">
        <v>55.451999999999998</v>
      </c>
      <c r="AU18" s="68">
        <v>59.027000000000001</v>
      </c>
      <c r="AV18" s="68">
        <v>53.113</v>
      </c>
      <c r="AW18" s="68">
        <v>56.872</v>
      </c>
      <c r="AX18" s="68">
        <v>63.282857143000001</v>
      </c>
      <c r="AY18" s="68">
        <v>66.710853135999997</v>
      </c>
      <c r="AZ18" s="301">
        <v>69.341440000000006</v>
      </c>
      <c r="BA18" s="301">
        <v>65.824740000000006</v>
      </c>
      <c r="BB18" s="301">
        <v>64.744929999999997</v>
      </c>
      <c r="BC18" s="301">
        <v>65.966449999999995</v>
      </c>
      <c r="BD18" s="301">
        <v>68.258539999999996</v>
      </c>
      <c r="BE18" s="301">
        <v>68.198509999999999</v>
      </c>
      <c r="BF18" s="301">
        <v>65.59263</v>
      </c>
      <c r="BG18" s="301">
        <v>63.121049999999997</v>
      </c>
      <c r="BH18" s="301">
        <v>62.067659999999997</v>
      </c>
      <c r="BI18" s="301">
        <v>64.798429999999996</v>
      </c>
      <c r="BJ18" s="301">
        <v>68.772469999999998</v>
      </c>
      <c r="BK18" s="301">
        <v>71.010729999999995</v>
      </c>
      <c r="BL18" s="301">
        <v>72.129419999999996</v>
      </c>
      <c r="BM18" s="301">
        <v>68.133960000000002</v>
      </c>
      <c r="BN18" s="301">
        <v>66.880409999999998</v>
      </c>
      <c r="BO18" s="301">
        <v>67.272739999999999</v>
      </c>
      <c r="BP18" s="301">
        <v>68.827690000000004</v>
      </c>
      <c r="BQ18" s="301">
        <v>68.69023</v>
      </c>
      <c r="BR18" s="301">
        <v>66.216849999999994</v>
      </c>
      <c r="BS18" s="301">
        <v>63.399059999999999</v>
      </c>
      <c r="BT18" s="301">
        <v>61.547649999999997</v>
      </c>
      <c r="BU18" s="301">
        <v>64.056160000000006</v>
      </c>
      <c r="BV18" s="301">
        <v>68.700320000000005</v>
      </c>
    </row>
    <row r="19" spans="1:74" ht="11.15" customHeight="1" x14ac:dyDescent="0.25">
      <c r="A19" s="1" t="s">
        <v>484</v>
      </c>
      <c r="B19" s="180" t="s">
        <v>415</v>
      </c>
      <c r="C19" s="68">
        <v>57.692</v>
      </c>
      <c r="D19" s="68">
        <v>60.232999999999997</v>
      </c>
      <c r="E19" s="68">
        <v>57.183</v>
      </c>
      <c r="F19" s="68">
        <v>57.2</v>
      </c>
      <c r="G19" s="68">
        <v>53.886000000000003</v>
      </c>
      <c r="H19" s="68">
        <v>53.488</v>
      </c>
      <c r="I19" s="68">
        <v>53.406999999999996</v>
      </c>
      <c r="J19" s="68">
        <v>53.040999999999997</v>
      </c>
      <c r="K19" s="68">
        <v>53.164000000000001</v>
      </c>
      <c r="L19" s="68">
        <v>47.779000000000003</v>
      </c>
      <c r="M19" s="68">
        <v>49.088000000000001</v>
      </c>
      <c r="N19" s="68">
        <v>56.136000000000003</v>
      </c>
      <c r="O19" s="68">
        <v>60.779000000000003</v>
      </c>
      <c r="P19" s="68">
        <v>59.04</v>
      </c>
      <c r="Q19" s="68">
        <v>54.545000000000002</v>
      </c>
      <c r="R19" s="68">
        <v>51.552</v>
      </c>
      <c r="S19" s="68">
        <v>47.444000000000003</v>
      </c>
      <c r="T19" s="68">
        <v>49.584000000000003</v>
      </c>
      <c r="U19" s="68">
        <v>50.218000000000004</v>
      </c>
      <c r="V19" s="68">
        <v>51.265000000000001</v>
      </c>
      <c r="W19" s="68">
        <v>51.040999999999997</v>
      </c>
      <c r="X19" s="68">
        <v>47.15</v>
      </c>
      <c r="Y19" s="68">
        <v>49.234999999999999</v>
      </c>
      <c r="Z19" s="68">
        <v>55.015999999999998</v>
      </c>
      <c r="AA19" s="68">
        <v>57.926000000000002</v>
      </c>
      <c r="AB19" s="68">
        <v>58.93</v>
      </c>
      <c r="AC19" s="68">
        <v>60.194000000000003</v>
      </c>
      <c r="AD19" s="68">
        <v>56.542999999999999</v>
      </c>
      <c r="AE19" s="68">
        <v>56.207000000000001</v>
      </c>
      <c r="AF19" s="68">
        <v>52.68</v>
      </c>
      <c r="AG19" s="68">
        <v>50.707999999999998</v>
      </c>
      <c r="AH19" s="68">
        <v>48.598999999999997</v>
      </c>
      <c r="AI19" s="68">
        <v>46.204999999999998</v>
      </c>
      <c r="AJ19" s="68">
        <v>47.627867000000002</v>
      </c>
      <c r="AK19" s="68">
        <v>52.601697999999999</v>
      </c>
      <c r="AL19" s="68">
        <v>50.861750000000001</v>
      </c>
      <c r="AM19" s="68">
        <v>55.052</v>
      </c>
      <c r="AN19" s="68">
        <v>52.698</v>
      </c>
      <c r="AO19" s="68">
        <v>50.692439</v>
      </c>
      <c r="AP19" s="68">
        <v>49.180413999999999</v>
      </c>
      <c r="AQ19" s="68">
        <v>47.763827999999997</v>
      </c>
      <c r="AR19" s="68">
        <v>50.647511999999999</v>
      </c>
      <c r="AS19" s="68">
        <v>48.476410000000001</v>
      </c>
      <c r="AT19" s="68">
        <v>46.961309</v>
      </c>
      <c r="AU19" s="68">
        <v>46.887895</v>
      </c>
      <c r="AV19" s="68">
        <v>45.054988999999999</v>
      </c>
      <c r="AW19" s="68">
        <v>46.944713</v>
      </c>
      <c r="AX19" s="68">
        <v>51.403285713999999</v>
      </c>
      <c r="AY19" s="68">
        <v>59.118193677000001</v>
      </c>
      <c r="AZ19" s="301">
        <v>58.530729999999998</v>
      </c>
      <c r="BA19" s="301">
        <v>54.63252</v>
      </c>
      <c r="BB19" s="301">
        <v>52.926459999999999</v>
      </c>
      <c r="BC19" s="301">
        <v>51.862299999999998</v>
      </c>
      <c r="BD19" s="301">
        <v>52.479059999999997</v>
      </c>
      <c r="BE19" s="301">
        <v>51.960230000000003</v>
      </c>
      <c r="BF19" s="301">
        <v>50.517760000000003</v>
      </c>
      <c r="BG19" s="301">
        <v>50.170969999999997</v>
      </c>
      <c r="BH19" s="301">
        <v>47.564390000000003</v>
      </c>
      <c r="BI19" s="301">
        <v>49.094230000000003</v>
      </c>
      <c r="BJ19" s="301">
        <v>50.55097</v>
      </c>
      <c r="BK19" s="301">
        <v>54.460900000000002</v>
      </c>
      <c r="BL19" s="301">
        <v>55.86318</v>
      </c>
      <c r="BM19" s="301">
        <v>52.854709999999997</v>
      </c>
      <c r="BN19" s="301">
        <v>51.601129999999998</v>
      </c>
      <c r="BO19" s="301">
        <v>50.638939999999998</v>
      </c>
      <c r="BP19" s="301">
        <v>51.540410000000001</v>
      </c>
      <c r="BQ19" s="301">
        <v>51.293979999999998</v>
      </c>
      <c r="BR19" s="301">
        <v>49.972380000000001</v>
      </c>
      <c r="BS19" s="301">
        <v>51.091679999999997</v>
      </c>
      <c r="BT19" s="301">
        <v>47.822769999999998</v>
      </c>
      <c r="BU19" s="301">
        <v>48.128790000000002</v>
      </c>
      <c r="BV19" s="301">
        <v>49.969279999999998</v>
      </c>
    </row>
    <row r="20" spans="1:74" ht="11.15" customHeight="1" x14ac:dyDescent="0.25">
      <c r="A20" s="1" t="s">
        <v>485</v>
      </c>
      <c r="B20" s="180" t="s">
        <v>416</v>
      </c>
      <c r="C20" s="68">
        <v>84.108000000000004</v>
      </c>
      <c r="D20" s="68">
        <v>87.947999999999993</v>
      </c>
      <c r="E20" s="68">
        <v>84.445999999999998</v>
      </c>
      <c r="F20" s="68">
        <v>80.048000000000002</v>
      </c>
      <c r="G20" s="68">
        <v>82.352999999999994</v>
      </c>
      <c r="H20" s="68">
        <v>82.534000000000006</v>
      </c>
      <c r="I20" s="68">
        <v>78.759</v>
      </c>
      <c r="J20" s="68">
        <v>80.692999999999998</v>
      </c>
      <c r="K20" s="68">
        <v>80.802999999999997</v>
      </c>
      <c r="L20" s="68">
        <v>84.022999999999996</v>
      </c>
      <c r="M20" s="68">
        <v>84.421999999999997</v>
      </c>
      <c r="N20" s="68">
        <v>90.756</v>
      </c>
      <c r="O20" s="68">
        <v>88.73</v>
      </c>
      <c r="P20" s="68">
        <v>88.257000000000005</v>
      </c>
      <c r="Q20" s="68">
        <v>82.307000000000002</v>
      </c>
      <c r="R20" s="68">
        <v>84.004000000000005</v>
      </c>
      <c r="S20" s="68">
        <v>84.486000000000004</v>
      </c>
      <c r="T20" s="68">
        <v>82.552000000000007</v>
      </c>
      <c r="U20" s="68">
        <v>84.76</v>
      </c>
      <c r="V20" s="68">
        <v>77.432000000000002</v>
      </c>
      <c r="W20" s="68">
        <v>81.572000000000003</v>
      </c>
      <c r="X20" s="68">
        <v>82.971000000000004</v>
      </c>
      <c r="Y20" s="68">
        <v>84.799000000000007</v>
      </c>
      <c r="Z20" s="68">
        <v>91.989000000000004</v>
      </c>
      <c r="AA20" s="68">
        <v>98.376999999999995</v>
      </c>
      <c r="AB20" s="68">
        <v>89.394000000000005</v>
      </c>
      <c r="AC20" s="68">
        <v>85.807000000000002</v>
      </c>
      <c r="AD20" s="68">
        <v>91.820999999999998</v>
      </c>
      <c r="AE20" s="68">
        <v>91.186000000000007</v>
      </c>
      <c r="AF20" s="68">
        <v>91.317999999999998</v>
      </c>
      <c r="AG20" s="68">
        <v>93.286000000000001</v>
      </c>
      <c r="AH20" s="68">
        <v>90.034000000000006</v>
      </c>
      <c r="AI20" s="68">
        <v>80.433999999999997</v>
      </c>
      <c r="AJ20" s="68">
        <v>81.731999999999999</v>
      </c>
      <c r="AK20" s="68">
        <v>82.158000000000001</v>
      </c>
      <c r="AL20" s="68">
        <v>83.95</v>
      </c>
      <c r="AM20" s="68">
        <v>90.986999999999995</v>
      </c>
      <c r="AN20" s="68">
        <v>78.911000000000001</v>
      </c>
      <c r="AO20" s="68">
        <v>81.929000000000002</v>
      </c>
      <c r="AP20" s="68">
        <v>86.882999999999996</v>
      </c>
      <c r="AQ20" s="68">
        <v>88.853999999999999</v>
      </c>
      <c r="AR20" s="68">
        <v>81.611999999999995</v>
      </c>
      <c r="AS20" s="68">
        <v>83.454999999999998</v>
      </c>
      <c r="AT20" s="68">
        <v>85.762</v>
      </c>
      <c r="AU20" s="68">
        <v>82.921999999999997</v>
      </c>
      <c r="AV20" s="68">
        <v>82.635999999999996</v>
      </c>
      <c r="AW20" s="68">
        <v>81.626000000000005</v>
      </c>
      <c r="AX20" s="68">
        <v>82.038857143000001</v>
      </c>
      <c r="AY20" s="68">
        <v>86.263466355000006</v>
      </c>
      <c r="AZ20" s="301">
        <v>86.950720000000004</v>
      </c>
      <c r="BA20" s="301">
        <v>84.665710000000004</v>
      </c>
      <c r="BB20" s="301">
        <v>86.660570000000007</v>
      </c>
      <c r="BC20" s="301">
        <v>87.834999999999994</v>
      </c>
      <c r="BD20" s="301">
        <v>88.763130000000004</v>
      </c>
      <c r="BE20" s="301">
        <v>88.424310000000006</v>
      </c>
      <c r="BF20" s="301">
        <v>85.067850000000007</v>
      </c>
      <c r="BG20" s="301">
        <v>83.717200000000005</v>
      </c>
      <c r="BH20" s="301">
        <v>83.801850000000002</v>
      </c>
      <c r="BI20" s="301">
        <v>86.204560000000001</v>
      </c>
      <c r="BJ20" s="301">
        <v>90.083250000000007</v>
      </c>
      <c r="BK20" s="301">
        <v>90.851200000000006</v>
      </c>
      <c r="BL20" s="301">
        <v>89.843770000000006</v>
      </c>
      <c r="BM20" s="301">
        <v>89.345929999999996</v>
      </c>
      <c r="BN20" s="301">
        <v>87.404839999999993</v>
      </c>
      <c r="BO20" s="301">
        <v>88.959689999999995</v>
      </c>
      <c r="BP20" s="301">
        <v>89.990710000000007</v>
      </c>
      <c r="BQ20" s="301">
        <v>90.896780000000007</v>
      </c>
      <c r="BR20" s="301">
        <v>89.516819999999996</v>
      </c>
      <c r="BS20" s="301">
        <v>87.456940000000003</v>
      </c>
      <c r="BT20" s="301">
        <v>88.477639999999994</v>
      </c>
      <c r="BU20" s="301">
        <v>90.305869999999999</v>
      </c>
      <c r="BV20" s="301">
        <v>91.060199999999995</v>
      </c>
    </row>
    <row r="21" spans="1:74" ht="11.15" customHeight="1" x14ac:dyDescent="0.25">
      <c r="A21" s="1" t="s">
        <v>486</v>
      </c>
      <c r="B21" s="180" t="s">
        <v>417</v>
      </c>
      <c r="C21" s="68">
        <v>7.65</v>
      </c>
      <c r="D21" s="68">
        <v>8.4</v>
      </c>
      <c r="E21" s="68">
        <v>7.7110000000000003</v>
      </c>
      <c r="F21" s="68">
        <v>7.17</v>
      </c>
      <c r="G21" s="68">
        <v>6.7930000000000001</v>
      </c>
      <c r="H21" s="68">
        <v>7.2750000000000004</v>
      </c>
      <c r="I21" s="68">
        <v>6.9660000000000002</v>
      </c>
      <c r="J21" s="68">
        <v>6.4059999999999997</v>
      </c>
      <c r="K21" s="68">
        <v>6.9980000000000002</v>
      </c>
      <c r="L21" s="68">
        <v>6.8159999999999998</v>
      </c>
      <c r="M21" s="68">
        <v>6.9390000000000001</v>
      </c>
      <c r="N21" s="68">
        <v>7.3239999999999998</v>
      </c>
      <c r="O21" s="68">
        <v>7.4989999999999997</v>
      </c>
      <c r="P21" s="68">
        <v>7.3940000000000001</v>
      </c>
      <c r="Q21" s="68">
        <v>6.8609999999999998</v>
      </c>
      <c r="R21" s="68">
        <v>6.5670000000000002</v>
      </c>
      <c r="S21" s="68">
        <v>7.2229999999999999</v>
      </c>
      <c r="T21" s="68">
        <v>7.4569999999999999</v>
      </c>
      <c r="U21" s="68">
        <v>7.4349999999999996</v>
      </c>
      <c r="V21" s="68">
        <v>7.4370000000000003</v>
      </c>
      <c r="W21" s="68">
        <v>7.6509999999999998</v>
      </c>
      <c r="X21" s="68">
        <v>6.6660000000000004</v>
      </c>
      <c r="Y21" s="68">
        <v>7.3140000000000001</v>
      </c>
      <c r="Z21" s="68">
        <v>8.2789999999999999</v>
      </c>
      <c r="AA21" s="68">
        <v>8.8780000000000001</v>
      </c>
      <c r="AB21" s="68">
        <v>8.9659999999999993</v>
      </c>
      <c r="AC21" s="68">
        <v>9.2200000000000006</v>
      </c>
      <c r="AD21" s="68">
        <v>8.3729999999999993</v>
      </c>
      <c r="AE21" s="68">
        <v>7.4850000000000003</v>
      </c>
      <c r="AF21" s="68">
        <v>7.6550000000000002</v>
      </c>
      <c r="AG21" s="68">
        <v>7.3330000000000002</v>
      </c>
      <c r="AH21" s="68">
        <v>7.367</v>
      </c>
      <c r="AI21" s="68">
        <v>7.5919999999999996</v>
      </c>
      <c r="AJ21" s="68">
        <v>7.5880000000000001</v>
      </c>
      <c r="AK21" s="68">
        <v>8.44</v>
      </c>
      <c r="AL21" s="68">
        <v>8.657</v>
      </c>
      <c r="AM21" s="68">
        <v>8.8680000000000003</v>
      </c>
      <c r="AN21" s="68">
        <v>8.8439999999999994</v>
      </c>
      <c r="AO21" s="68">
        <v>8.5640000000000001</v>
      </c>
      <c r="AP21" s="68">
        <v>8.1189999999999998</v>
      </c>
      <c r="AQ21" s="68">
        <v>7.258</v>
      </c>
      <c r="AR21" s="68">
        <v>6.1619999999999999</v>
      </c>
      <c r="AS21" s="68">
        <v>6.234</v>
      </c>
      <c r="AT21" s="68">
        <v>6.718</v>
      </c>
      <c r="AU21" s="68">
        <v>7.6440000000000001</v>
      </c>
      <c r="AV21" s="68">
        <v>7.5940000000000003</v>
      </c>
      <c r="AW21" s="68">
        <v>7.7770000000000001</v>
      </c>
      <c r="AX21" s="68">
        <v>8.0611428571000001</v>
      </c>
      <c r="AY21" s="68">
        <v>9.0985154483000006</v>
      </c>
      <c r="AZ21" s="301">
        <v>8.5895309999999991</v>
      </c>
      <c r="BA21" s="301">
        <v>8.2427630000000001</v>
      </c>
      <c r="BB21" s="301">
        <v>7.8827809999999996</v>
      </c>
      <c r="BC21" s="301">
        <v>7.8650260000000003</v>
      </c>
      <c r="BD21" s="301">
        <v>7.9440879999999998</v>
      </c>
      <c r="BE21" s="301">
        <v>7.4125569999999996</v>
      </c>
      <c r="BF21" s="301">
        <v>7.2896570000000001</v>
      </c>
      <c r="BG21" s="301">
        <v>7.4913990000000004</v>
      </c>
      <c r="BH21" s="301">
        <v>7.7120800000000003</v>
      </c>
      <c r="BI21" s="301">
        <v>8.2695760000000007</v>
      </c>
      <c r="BJ21" s="301">
        <v>8.1512619999999991</v>
      </c>
      <c r="BK21" s="301">
        <v>8.2218110000000006</v>
      </c>
      <c r="BL21" s="301">
        <v>8.2065959999999993</v>
      </c>
      <c r="BM21" s="301">
        <v>8.0313420000000004</v>
      </c>
      <c r="BN21" s="301">
        <v>7.8086149999999996</v>
      </c>
      <c r="BO21" s="301">
        <v>7.891445</v>
      </c>
      <c r="BP21" s="301">
        <v>8.0667980000000004</v>
      </c>
      <c r="BQ21" s="301">
        <v>7.5530280000000003</v>
      </c>
      <c r="BR21" s="301">
        <v>7.4186360000000002</v>
      </c>
      <c r="BS21" s="301">
        <v>7.6570220000000004</v>
      </c>
      <c r="BT21" s="301">
        <v>7.8608529999999996</v>
      </c>
      <c r="BU21" s="301">
        <v>8.4483409999999992</v>
      </c>
      <c r="BV21" s="301">
        <v>8.3913589999999996</v>
      </c>
    </row>
    <row r="22" spans="1:74" ht="11.15" customHeight="1" x14ac:dyDescent="0.25">
      <c r="A22" s="1" t="s">
        <v>487</v>
      </c>
      <c r="B22" s="180" t="s">
        <v>418</v>
      </c>
      <c r="C22" s="68">
        <v>34.4</v>
      </c>
      <c r="D22" s="68">
        <v>33.561999999999998</v>
      </c>
      <c r="E22" s="68">
        <v>31.957999999999998</v>
      </c>
      <c r="F22" s="68">
        <v>31.009</v>
      </c>
      <c r="G22" s="68">
        <v>31.544</v>
      </c>
      <c r="H22" s="68">
        <v>30.641999999999999</v>
      </c>
      <c r="I22" s="68">
        <v>30.29</v>
      </c>
      <c r="J22" s="68">
        <v>29.510999999999999</v>
      </c>
      <c r="K22" s="68">
        <v>28.800999999999998</v>
      </c>
      <c r="L22" s="68">
        <v>27.623999999999999</v>
      </c>
      <c r="M22" s="68">
        <v>28.901</v>
      </c>
      <c r="N22" s="68">
        <v>29.39</v>
      </c>
      <c r="O22" s="68">
        <v>32.677999999999997</v>
      </c>
      <c r="P22" s="68">
        <v>31.526</v>
      </c>
      <c r="Q22" s="68">
        <v>30.381</v>
      </c>
      <c r="R22" s="68">
        <v>28.004000000000001</v>
      </c>
      <c r="S22" s="68">
        <v>30.943000000000001</v>
      </c>
      <c r="T22" s="68">
        <v>30.556999999999999</v>
      </c>
      <c r="U22" s="68">
        <v>31.907</v>
      </c>
      <c r="V22" s="68">
        <v>28.974</v>
      </c>
      <c r="W22" s="68">
        <v>26.824999999999999</v>
      </c>
      <c r="X22" s="68">
        <v>27.420999999999999</v>
      </c>
      <c r="Y22" s="68">
        <v>31.103999999999999</v>
      </c>
      <c r="Z22" s="68">
        <v>33.201999999999998</v>
      </c>
      <c r="AA22" s="68">
        <v>32.401000000000003</v>
      </c>
      <c r="AB22" s="68">
        <v>32.037999999999997</v>
      </c>
      <c r="AC22" s="68">
        <v>35.607999999999997</v>
      </c>
      <c r="AD22" s="68">
        <v>31.513999999999999</v>
      </c>
      <c r="AE22" s="68">
        <v>29.707999999999998</v>
      </c>
      <c r="AF22" s="68">
        <v>29.681000000000001</v>
      </c>
      <c r="AG22" s="68">
        <v>29.829000000000001</v>
      </c>
      <c r="AH22" s="68">
        <v>29.402999999999999</v>
      </c>
      <c r="AI22" s="68">
        <v>31.507999999999999</v>
      </c>
      <c r="AJ22" s="68">
        <v>28.966999999999999</v>
      </c>
      <c r="AK22" s="68">
        <v>30.731000000000002</v>
      </c>
      <c r="AL22" s="68">
        <v>31.404</v>
      </c>
      <c r="AM22" s="68">
        <v>33.152999999999999</v>
      </c>
      <c r="AN22" s="68">
        <v>32.244</v>
      </c>
      <c r="AO22" s="68">
        <v>31.352653</v>
      </c>
      <c r="AP22" s="68">
        <v>30.757037</v>
      </c>
      <c r="AQ22" s="68">
        <v>29.556887</v>
      </c>
      <c r="AR22" s="68">
        <v>28.965709</v>
      </c>
      <c r="AS22" s="68">
        <v>29.942288000000001</v>
      </c>
      <c r="AT22" s="68">
        <v>30.800723999999999</v>
      </c>
      <c r="AU22" s="68">
        <v>30.564662999999999</v>
      </c>
      <c r="AV22" s="68">
        <v>28.296400999999999</v>
      </c>
      <c r="AW22" s="68">
        <v>27.386894000000002</v>
      </c>
      <c r="AX22" s="68">
        <v>29.137285714000001</v>
      </c>
      <c r="AY22" s="68">
        <v>32.524984058999998</v>
      </c>
      <c r="AZ22" s="301">
        <v>31.409939999999999</v>
      </c>
      <c r="BA22" s="301">
        <v>29.777259999999998</v>
      </c>
      <c r="BB22" s="301">
        <v>29.091480000000001</v>
      </c>
      <c r="BC22" s="301">
        <v>28.403420000000001</v>
      </c>
      <c r="BD22" s="301">
        <v>29.384049999999998</v>
      </c>
      <c r="BE22" s="301">
        <v>29.510729999999999</v>
      </c>
      <c r="BF22" s="301">
        <v>28.8017</v>
      </c>
      <c r="BG22" s="301">
        <v>29.449739999999998</v>
      </c>
      <c r="BH22" s="301">
        <v>28.844539999999999</v>
      </c>
      <c r="BI22" s="301">
        <v>30.879840000000002</v>
      </c>
      <c r="BJ22" s="301">
        <v>31.591380000000001</v>
      </c>
      <c r="BK22" s="301">
        <v>33.108600000000003</v>
      </c>
      <c r="BL22" s="301">
        <v>31.713259999999998</v>
      </c>
      <c r="BM22" s="301">
        <v>29.856490000000001</v>
      </c>
      <c r="BN22" s="301">
        <v>29.0044</v>
      </c>
      <c r="BO22" s="301">
        <v>28.211849999999998</v>
      </c>
      <c r="BP22" s="301">
        <v>29.034389999999998</v>
      </c>
      <c r="BQ22" s="301">
        <v>29.17043</v>
      </c>
      <c r="BR22" s="301">
        <v>28.500160000000001</v>
      </c>
      <c r="BS22" s="301">
        <v>29.181280000000001</v>
      </c>
      <c r="BT22" s="301">
        <v>29.390779999999999</v>
      </c>
      <c r="BU22" s="301">
        <v>30.461860000000001</v>
      </c>
      <c r="BV22" s="301">
        <v>32.516500000000001</v>
      </c>
    </row>
    <row r="23" spans="1:74" ht="11.15" customHeight="1" x14ac:dyDescent="0.25">
      <c r="A23" s="1" t="s">
        <v>488</v>
      </c>
      <c r="B23" s="180" t="s">
        <v>111</v>
      </c>
      <c r="C23" s="68">
        <v>248.887</v>
      </c>
      <c r="D23" s="68">
        <v>253.249</v>
      </c>
      <c r="E23" s="68">
        <v>239.67</v>
      </c>
      <c r="F23" s="68">
        <v>240.14500000000001</v>
      </c>
      <c r="G23" s="68">
        <v>242.887</v>
      </c>
      <c r="H23" s="68">
        <v>240.71600000000001</v>
      </c>
      <c r="I23" s="68">
        <v>234.29300000000001</v>
      </c>
      <c r="J23" s="68">
        <v>236.30199999999999</v>
      </c>
      <c r="K23" s="68">
        <v>239.97</v>
      </c>
      <c r="L23" s="68">
        <v>232.672</v>
      </c>
      <c r="M23" s="68">
        <v>230.23599999999999</v>
      </c>
      <c r="N23" s="68">
        <v>246.5</v>
      </c>
      <c r="O23" s="68">
        <v>262.36599999999999</v>
      </c>
      <c r="P23" s="68">
        <v>252.05799999999999</v>
      </c>
      <c r="Q23" s="68">
        <v>236.55500000000001</v>
      </c>
      <c r="R23" s="68">
        <v>230.869</v>
      </c>
      <c r="S23" s="68">
        <v>235.83</v>
      </c>
      <c r="T23" s="68">
        <v>229.91399999999999</v>
      </c>
      <c r="U23" s="68">
        <v>235.434</v>
      </c>
      <c r="V23" s="68">
        <v>230.36199999999999</v>
      </c>
      <c r="W23" s="68">
        <v>232.04300000000001</v>
      </c>
      <c r="X23" s="68">
        <v>224.47300000000001</v>
      </c>
      <c r="Y23" s="68">
        <v>233.691</v>
      </c>
      <c r="Z23" s="68">
        <v>254.1</v>
      </c>
      <c r="AA23" s="68">
        <v>265.71100000000001</v>
      </c>
      <c r="AB23" s="68">
        <v>253.09100000000001</v>
      </c>
      <c r="AC23" s="68">
        <v>261.82299999999998</v>
      </c>
      <c r="AD23" s="68">
        <v>258.46300000000002</v>
      </c>
      <c r="AE23" s="68">
        <v>258.952</v>
      </c>
      <c r="AF23" s="68">
        <v>254.47900000000001</v>
      </c>
      <c r="AG23" s="68">
        <v>250.36</v>
      </c>
      <c r="AH23" s="68">
        <v>237.53399999999999</v>
      </c>
      <c r="AI23" s="68">
        <v>227.578</v>
      </c>
      <c r="AJ23" s="68">
        <v>227.61586700000001</v>
      </c>
      <c r="AK23" s="68">
        <v>241.22969800000001</v>
      </c>
      <c r="AL23" s="68">
        <v>243.39474999999999</v>
      </c>
      <c r="AM23" s="68">
        <v>255.13900000000001</v>
      </c>
      <c r="AN23" s="68">
        <v>241.09299999999999</v>
      </c>
      <c r="AO23" s="68">
        <v>237.64709199999999</v>
      </c>
      <c r="AP23" s="68">
        <v>238.42045100000001</v>
      </c>
      <c r="AQ23" s="68">
        <v>239.85271499999999</v>
      </c>
      <c r="AR23" s="68">
        <v>237.23922099999999</v>
      </c>
      <c r="AS23" s="68">
        <v>230.768698</v>
      </c>
      <c r="AT23" s="68">
        <v>225.69403299999999</v>
      </c>
      <c r="AU23" s="68">
        <v>227.045558</v>
      </c>
      <c r="AV23" s="68">
        <v>216.69439</v>
      </c>
      <c r="AW23" s="68">
        <v>220.606607</v>
      </c>
      <c r="AX23" s="68">
        <v>233.92342857</v>
      </c>
      <c r="AY23" s="68">
        <v>253.71601268000001</v>
      </c>
      <c r="AZ23" s="301">
        <v>254.82239999999999</v>
      </c>
      <c r="BA23" s="301">
        <v>243.143</v>
      </c>
      <c r="BB23" s="301">
        <v>241.30619999999999</v>
      </c>
      <c r="BC23" s="301">
        <v>241.93219999999999</v>
      </c>
      <c r="BD23" s="301">
        <v>246.8289</v>
      </c>
      <c r="BE23" s="301">
        <v>245.50630000000001</v>
      </c>
      <c r="BF23" s="301">
        <v>237.2696</v>
      </c>
      <c r="BG23" s="301">
        <v>233.9504</v>
      </c>
      <c r="BH23" s="301">
        <v>229.9905</v>
      </c>
      <c r="BI23" s="301">
        <v>239.2466</v>
      </c>
      <c r="BJ23" s="301">
        <v>249.14930000000001</v>
      </c>
      <c r="BK23" s="301">
        <v>257.65320000000003</v>
      </c>
      <c r="BL23" s="301">
        <v>257.75619999999998</v>
      </c>
      <c r="BM23" s="301">
        <v>248.22239999999999</v>
      </c>
      <c r="BN23" s="301">
        <v>242.6994</v>
      </c>
      <c r="BO23" s="301">
        <v>242.97470000000001</v>
      </c>
      <c r="BP23" s="301">
        <v>247.46</v>
      </c>
      <c r="BQ23" s="301">
        <v>247.6045</v>
      </c>
      <c r="BR23" s="301">
        <v>241.62479999999999</v>
      </c>
      <c r="BS23" s="301">
        <v>238.786</v>
      </c>
      <c r="BT23" s="301">
        <v>235.09970000000001</v>
      </c>
      <c r="BU23" s="301">
        <v>241.40100000000001</v>
      </c>
      <c r="BV23" s="301">
        <v>250.6377</v>
      </c>
    </row>
    <row r="24" spans="1:74" ht="11.15" customHeight="1" x14ac:dyDescent="0.25">
      <c r="A24" s="1"/>
      <c r="B24" s="7" t="s">
        <v>113</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361"/>
      <c r="BA24" s="361"/>
      <c r="BB24" s="36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5" customHeight="1" x14ac:dyDescent="0.25">
      <c r="A25" s="1" t="s">
        <v>489</v>
      </c>
      <c r="B25" s="180" t="s">
        <v>111</v>
      </c>
      <c r="C25" s="68">
        <v>24.969000000000001</v>
      </c>
      <c r="D25" s="68">
        <v>24.768999999999998</v>
      </c>
      <c r="E25" s="68">
        <v>22.863</v>
      </c>
      <c r="F25" s="68">
        <v>22.582999999999998</v>
      </c>
      <c r="G25" s="68">
        <v>23.776</v>
      </c>
      <c r="H25" s="68">
        <v>24.55</v>
      </c>
      <c r="I25" s="68">
        <v>24.228999999999999</v>
      </c>
      <c r="J25" s="68">
        <v>23.227</v>
      </c>
      <c r="K25" s="68">
        <v>24.748000000000001</v>
      </c>
      <c r="L25" s="68">
        <v>24.888000000000002</v>
      </c>
      <c r="M25" s="68">
        <v>24.106999999999999</v>
      </c>
      <c r="N25" s="68">
        <v>25.768999999999998</v>
      </c>
      <c r="O25" s="68">
        <v>28.704999999999998</v>
      </c>
      <c r="P25" s="68">
        <v>23.864000000000001</v>
      </c>
      <c r="Q25" s="68">
        <v>20.864999999999998</v>
      </c>
      <c r="R25" s="68">
        <v>20.866</v>
      </c>
      <c r="S25" s="68">
        <v>22.169</v>
      </c>
      <c r="T25" s="68">
        <v>21.491</v>
      </c>
      <c r="U25" s="68">
        <v>21.916</v>
      </c>
      <c r="V25" s="68">
        <v>23.084</v>
      </c>
      <c r="W25" s="68">
        <v>23.007000000000001</v>
      </c>
      <c r="X25" s="68">
        <v>23.33</v>
      </c>
      <c r="Y25" s="68">
        <v>24.834</v>
      </c>
      <c r="Z25" s="68">
        <v>26.129000000000001</v>
      </c>
      <c r="AA25" s="68">
        <v>28.536999999999999</v>
      </c>
      <c r="AB25" s="68">
        <v>26.396999999999998</v>
      </c>
      <c r="AC25" s="68">
        <v>22.585000000000001</v>
      </c>
      <c r="AD25" s="68">
        <v>22.888999999999999</v>
      </c>
      <c r="AE25" s="68">
        <v>24.068999999999999</v>
      </c>
      <c r="AF25" s="68">
        <v>23.495000000000001</v>
      </c>
      <c r="AG25" s="68">
        <v>24.292999999999999</v>
      </c>
      <c r="AH25" s="68">
        <v>25.151</v>
      </c>
      <c r="AI25" s="68">
        <v>22.542999999999999</v>
      </c>
      <c r="AJ25" s="68">
        <v>25.205065000000001</v>
      </c>
      <c r="AK25" s="68">
        <v>25.039054</v>
      </c>
      <c r="AL25" s="68">
        <v>25.398053999999998</v>
      </c>
      <c r="AM25" s="68">
        <v>22.939</v>
      </c>
      <c r="AN25" s="68">
        <v>20.896000000000001</v>
      </c>
      <c r="AO25" s="68">
        <v>20.259076</v>
      </c>
      <c r="AP25" s="68">
        <v>21.279779000000001</v>
      </c>
      <c r="AQ25" s="68">
        <v>20.360513999999998</v>
      </c>
      <c r="AR25" s="68">
        <v>18.600299</v>
      </c>
      <c r="AS25" s="68">
        <v>17.886856999999999</v>
      </c>
      <c r="AT25" s="68">
        <v>18.165274</v>
      </c>
      <c r="AU25" s="68">
        <v>18.506231</v>
      </c>
      <c r="AV25" s="68">
        <v>18.285882000000001</v>
      </c>
      <c r="AW25" s="68">
        <v>18.044886999999999</v>
      </c>
      <c r="AX25" s="68">
        <v>17.291857143000001</v>
      </c>
      <c r="AY25" s="68">
        <v>19.403697682000001</v>
      </c>
      <c r="AZ25" s="301">
        <v>19.891069999999999</v>
      </c>
      <c r="BA25" s="301">
        <v>18.272480000000002</v>
      </c>
      <c r="BB25" s="301">
        <v>18.714120000000001</v>
      </c>
      <c r="BC25" s="301">
        <v>20.196870000000001</v>
      </c>
      <c r="BD25" s="301">
        <v>21.66244</v>
      </c>
      <c r="BE25" s="301">
        <v>22.420639999999999</v>
      </c>
      <c r="BF25" s="301">
        <v>23.652439999999999</v>
      </c>
      <c r="BG25" s="301">
        <v>23.48715</v>
      </c>
      <c r="BH25" s="301">
        <v>24.740559999999999</v>
      </c>
      <c r="BI25" s="301">
        <v>25.497430000000001</v>
      </c>
      <c r="BJ25" s="301">
        <v>26.86571</v>
      </c>
      <c r="BK25" s="301">
        <v>26.96677</v>
      </c>
      <c r="BL25" s="301">
        <v>26.137229999999999</v>
      </c>
      <c r="BM25" s="301">
        <v>23.453749999999999</v>
      </c>
      <c r="BN25" s="301">
        <v>22.70909</v>
      </c>
      <c r="BO25" s="301">
        <v>23.507010000000001</v>
      </c>
      <c r="BP25" s="301">
        <v>24.43675</v>
      </c>
      <c r="BQ25" s="301">
        <v>24.865590000000001</v>
      </c>
      <c r="BR25" s="301">
        <v>25.907920000000001</v>
      </c>
      <c r="BS25" s="301">
        <v>25.463470000000001</v>
      </c>
      <c r="BT25" s="301">
        <v>26.505939999999999</v>
      </c>
      <c r="BU25" s="301">
        <v>26.761019999999998</v>
      </c>
      <c r="BV25" s="301">
        <v>27.915410000000001</v>
      </c>
    </row>
    <row r="26" spans="1:74" ht="11.15" customHeight="1" x14ac:dyDescent="0.25">
      <c r="A26" s="1"/>
      <c r="B26" s="7" t="s">
        <v>114</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362"/>
      <c r="BA26" s="362"/>
      <c r="BB26" s="36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5" customHeight="1" x14ac:dyDescent="0.25">
      <c r="A27" s="1" t="s">
        <v>490</v>
      </c>
      <c r="B27" s="181" t="s">
        <v>111</v>
      </c>
      <c r="C27" s="69">
        <v>223.91800000000001</v>
      </c>
      <c r="D27" s="69">
        <v>228.48</v>
      </c>
      <c r="E27" s="69">
        <v>216.80699999999999</v>
      </c>
      <c r="F27" s="69">
        <v>217.56200000000001</v>
      </c>
      <c r="G27" s="69">
        <v>219.11099999999999</v>
      </c>
      <c r="H27" s="69">
        <v>216.166</v>
      </c>
      <c r="I27" s="69">
        <v>210.06399999999999</v>
      </c>
      <c r="J27" s="69">
        <v>213.07499999999999</v>
      </c>
      <c r="K27" s="69">
        <v>215.22200000000001</v>
      </c>
      <c r="L27" s="69">
        <v>207.78399999999999</v>
      </c>
      <c r="M27" s="69">
        <v>206.12899999999999</v>
      </c>
      <c r="N27" s="69">
        <v>220.73099999999999</v>
      </c>
      <c r="O27" s="69">
        <v>233.661</v>
      </c>
      <c r="P27" s="69">
        <v>228.19399999999999</v>
      </c>
      <c r="Q27" s="69">
        <v>215.69</v>
      </c>
      <c r="R27" s="69">
        <v>210.00299999999999</v>
      </c>
      <c r="S27" s="69">
        <v>213.661</v>
      </c>
      <c r="T27" s="69">
        <v>208.423</v>
      </c>
      <c r="U27" s="69">
        <v>213.518</v>
      </c>
      <c r="V27" s="69">
        <v>207.27799999999999</v>
      </c>
      <c r="W27" s="69">
        <v>209.036</v>
      </c>
      <c r="X27" s="69">
        <v>201.143</v>
      </c>
      <c r="Y27" s="69">
        <v>208.857</v>
      </c>
      <c r="Z27" s="69">
        <v>227.971</v>
      </c>
      <c r="AA27" s="69">
        <v>237.17400000000001</v>
      </c>
      <c r="AB27" s="69">
        <v>226.69399999999999</v>
      </c>
      <c r="AC27" s="69">
        <v>239.238</v>
      </c>
      <c r="AD27" s="69">
        <v>235.57400000000001</v>
      </c>
      <c r="AE27" s="69">
        <v>234.88300000000001</v>
      </c>
      <c r="AF27" s="69">
        <v>230.98400000000001</v>
      </c>
      <c r="AG27" s="69">
        <v>226.06700000000001</v>
      </c>
      <c r="AH27" s="69">
        <v>212.38300000000001</v>
      </c>
      <c r="AI27" s="69">
        <v>205.035</v>
      </c>
      <c r="AJ27" s="69">
        <v>202.41080199999999</v>
      </c>
      <c r="AK27" s="69">
        <v>216.19064399999999</v>
      </c>
      <c r="AL27" s="69">
        <v>217.99669599999999</v>
      </c>
      <c r="AM27" s="69">
        <v>232.2</v>
      </c>
      <c r="AN27" s="69">
        <v>220.197</v>
      </c>
      <c r="AO27" s="69">
        <v>217.38801599999999</v>
      </c>
      <c r="AP27" s="69">
        <v>217.140672</v>
      </c>
      <c r="AQ27" s="69">
        <v>219.49220099999999</v>
      </c>
      <c r="AR27" s="69">
        <v>218.63892200000001</v>
      </c>
      <c r="AS27" s="69">
        <v>212.88184100000001</v>
      </c>
      <c r="AT27" s="69">
        <v>207.52875900000001</v>
      </c>
      <c r="AU27" s="69">
        <v>208.53932699999999</v>
      </c>
      <c r="AV27" s="69">
        <v>198.40850800000001</v>
      </c>
      <c r="AW27" s="69">
        <v>202.56172000000001</v>
      </c>
      <c r="AX27" s="69">
        <v>216.63242857</v>
      </c>
      <c r="AY27" s="69">
        <v>234.31207860000001</v>
      </c>
      <c r="AZ27" s="320">
        <v>234.93129999999999</v>
      </c>
      <c r="BA27" s="320">
        <v>224.87049999999999</v>
      </c>
      <c r="BB27" s="320">
        <v>222.59209999999999</v>
      </c>
      <c r="BC27" s="320">
        <v>221.7353</v>
      </c>
      <c r="BD27" s="320">
        <v>225.16640000000001</v>
      </c>
      <c r="BE27" s="320">
        <v>223.0857</v>
      </c>
      <c r="BF27" s="320">
        <v>213.6172</v>
      </c>
      <c r="BG27" s="320">
        <v>210.4632</v>
      </c>
      <c r="BH27" s="320">
        <v>205.25</v>
      </c>
      <c r="BI27" s="320">
        <v>213.7492</v>
      </c>
      <c r="BJ27" s="320">
        <v>222.28360000000001</v>
      </c>
      <c r="BK27" s="320">
        <v>230.6865</v>
      </c>
      <c r="BL27" s="320">
        <v>231.619</v>
      </c>
      <c r="BM27" s="320">
        <v>224.7687</v>
      </c>
      <c r="BN27" s="320">
        <v>219.99029999999999</v>
      </c>
      <c r="BO27" s="320">
        <v>219.4676</v>
      </c>
      <c r="BP27" s="320">
        <v>223.0232</v>
      </c>
      <c r="BQ27" s="320">
        <v>222.7389</v>
      </c>
      <c r="BR27" s="320">
        <v>215.71690000000001</v>
      </c>
      <c r="BS27" s="320">
        <v>213.32249999999999</v>
      </c>
      <c r="BT27" s="320">
        <v>208.59370000000001</v>
      </c>
      <c r="BU27" s="320">
        <v>214.64</v>
      </c>
      <c r="BV27" s="320">
        <v>222.72219999999999</v>
      </c>
    </row>
    <row r="28" spans="1:74" s="267" customFormat="1" ht="12" customHeight="1" x14ac:dyDescent="0.25">
      <c r="A28" s="1"/>
      <c r="B28" s="743" t="s">
        <v>808</v>
      </c>
      <c r="C28" s="735"/>
      <c r="D28" s="735"/>
      <c r="E28" s="735"/>
      <c r="F28" s="735"/>
      <c r="G28" s="735"/>
      <c r="H28" s="735"/>
      <c r="I28" s="735"/>
      <c r="J28" s="735"/>
      <c r="K28" s="735"/>
      <c r="L28" s="735"/>
      <c r="M28" s="735"/>
      <c r="N28" s="735"/>
      <c r="O28" s="735"/>
      <c r="P28" s="735"/>
      <c r="Q28" s="735"/>
      <c r="AY28" s="478"/>
      <c r="AZ28" s="478"/>
      <c r="BA28" s="478"/>
      <c r="BB28" s="478"/>
      <c r="BC28" s="478"/>
      <c r="BD28" s="478"/>
      <c r="BE28" s="478"/>
      <c r="BF28" s="478"/>
      <c r="BG28" s="478"/>
      <c r="BH28" s="478"/>
      <c r="BI28" s="478"/>
      <c r="BJ28" s="478"/>
    </row>
    <row r="29" spans="1:74" s="403" customFormat="1" ht="12" customHeight="1" x14ac:dyDescent="0.25">
      <c r="A29" s="402"/>
      <c r="B29" s="761" t="str">
        <f>"Notes: "&amp;"EIA completed modeling and analysis for this report on " &amp;Dates!D2&amp;"."</f>
        <v>Notes: EIA completed modeling and analysis for this report on Thursday February 3, 2022.</v>
      </c>
      <c r="C29" s="760"/>
      <c r="D29" s="760"/>
      <c r="E29" s="760"/>
      <c r="F29" s="760"/>
      <c r="G29" s="760"/>
      <c r="H29" s="760"/>
      <c r="I29" s="760"/>
      <c r="J29" s="760"/>
      <c r="K29" s="760"/>
      <c r="L29" s="760"/>
      <c r="M29" s="760"/>
      <c r="N29" s="760"/>
      <c r="O29" s="760"/>
      <c r="P29" s="760"/>
      <c r="Q29" s="760"/>
      <c r="AY29" s="479"/>
      <c r="AZ29" s="479"/>
      <c r="BA29" s="479"/>
      <c r="BB29" s="479"/>
      <c r="BC29" s="479"/>
      <c r="BD29" s="479"/>
      <c r="BE29" s="479"/>
      <c r="BF29" s="479"/>
      <c r="BG29" s="479"/>
      <c r="BH29" s="479"/>
      <c r="BI29" s="479"/>
      <c r="BJ29" s="479"/>
    </row>
    <row r="30" spans="1:74" s="403" customFormat="1" ht="12" customHeight="1" x14ac:dyDescent="0.25">
      <c r="A30" s="402"/>
      <c r="B30" s="761" t="s">
        <v>351</v>
      </c>
      <c r="C30" s="760"/>
      <c r="D30" s="760"/>
      <c r="E30" s="760"/>
      <c r="F30" s="760"/>
      <c r="G30" s="760"/>
      <c r="H30" s="760"/>
      <c r="I30" s="760"/>
      <c r="J30" s="760"/>
      <c r="K30" s="760"/>
      <c r="L30" s="760"/>
      <c r="M30" s="760"/>
      <c r="N30" s="760"/>
      <c r="O30" s="760"/>
      <c r="P30" s="760"/>
      <c r="Q30" s="760"/>
      <c r="AY30" s="479"/>
      <c r="AZ30" s="479"/>
      <c r="BA30" s="479"/>
      <c r="BB30" s="479"/>
      <c r="BC30" s="479"/>
      <c r="BD30" s="479"/>
      <c r="BE30" s="479"/>
      <c r="BF30" s="479"/>
      <c r="BG30" s="479"/>
      <c r="BH30" s="479"/>
      <c r="BI30" s="479"/>
      <c r="BJ30" s="479"/>
    </row>
    <row r="31" spans="1:74" s="267" customFormat="1" ht="12" customHeight="1" x14ac:dyDescent="0.25">
      <c r="A31" s="1"/>
      <c r="B31" s="744" t="s">
        <v>127</v>
      </c>
      <c r="C31" s="735"/>
      <c r="D31" s="735"/>
      <c r="E31" s="735"/>
      <c r="F31" s="735"/>
      <c r="G31" s="735"/>
      <c r="H31" s="735"/>
      <c r="I31" s="735"/>
      <c r="J31" s="735"/>
      <c r="K31" s="735"/>
      <c r="L31" s="735"/>
      <c r="M31" s="735"/>
      <c r="N31" s="735"/>
      <c r="O31" s="735"/>
      <c r="P31" s="735"/>
      <c r="Q31" s="735"/>
      <c r="AY31" s="478"/>
      <c r="AZ31" s="478"/>
      <c r="BA31" s="478"/>
      <c r="BB31" s="478"/>
      <c r="BC31" s="478"/>
      <c r="BD31" s="478"/>
      <c r="BE31" s="478"/>
      <c r="BF31" s="478"/>
      <c r="BG31" s="478"/>
      <c r="BH31" s="478"/>
      <c r="BI31" s="478"/>
      <c r="BJ31" s="478"/>
    </row>
    <row r="32" spans="1:74" s="403" customFormat="1" ht="12" customHeight="1" x14ac:dyDescent="0.25">
      <c r="A32" s="402"/>
      <c r="B32" s="756" t="s">
        <v>845</v>
      </c>
      <c r="C32" s="750"/>
      <c r="D32" s="750"/>
      <c r="E32" s="750"/>
      <c r="F32" s="750"/>
      <c r="G32" s="750"/>
      <c r="H32" s="750"/>
      <c r="I32" s="750"/>
      <c r="J32" s="750"/>
      <c r="K32" s="750"/>
      <c r="L32" s="750"/>
      <c r="M32" s="750"/>
      <c r="N32" s="750"/>
      <c r="O32" s="750"/>
      <c r="P32" s="750"/>
      <c r="Q32" s="750"/>
      <c r="AY32" s="479"/>
      <c r="AZ32" s="479"/>
      <c r="BA32" s="479"/>
      <c r="BB32" s="479"/>
      <c r="BC32" s="479"/>
      <c r="BD32" s="479"/>
      <c r="BE32" s="479"/>
      <c r="BF32" s="479"/>
      <c r="BG32" s="479"/>
      <c r="BH32" s="479"/>
      <c r="BI32" s="479"/>
      <c r="BJ32" s="479"/>
    </row>
    <row r="33" spans="1:74" s="403" customFormat="1" ht="12" customHeight="1" x14ac:dyDescent="0.25">
      <c r="A33" s="402"/>
      <c r="B33" s="791" t="s">
        <v>846</v>
      </c>
      <c r="C33" s="750"/>
      <c r="D33" s="750"/>
      <c r="E33" s="750"/>
      <c r="F33" s="750"/>
      <c r="G33" s="750"/>
      <c r="H33" s="750"/>
      <c r="I33" s="750"/>
      <c r="J33" s="750"/>
      <c r="K33" s="750"/>
      <c r="L33" s="750"/>
      <c r="M33" s="750"/>
      <c r="N33" s="750"/>
      <c r="O33" s="750"/>
      <c r="P33" s="750"/>
      <c r="Q33" s="750"/>
      <c r="AY33" s="479"/>
      <c r="AZ33" s="479"/>
      <c r="BA33" s="479"/>
      <c r="BB33" s="479"/>
      <c r="BC33" s="479"/>
      <c r="BD33" s="479"/>
      <c r="BE33" s="479"/>
      <c r="BF33" s="479"/>
      <c r="BG33" s="479"/>
      <c r="BH33" s="479"/>
      <c r="BI33" s="479"/>
      <c r="BJ33" s="479"/>
    </row>
    <row r="34" spans="1:74" s="403" customFormat="1" ht="12" customHeight="1" x14ac:dyDescent="0.25">
      <c r="A34" s="402"/>
      <c r="B34" s="754" t="s">
        <v>848</v>
      </c>
      <c r="C34" s="753"/>
      <c r="D34" s="753"/>
      <c r="E34" s="753"/>
      <c r="F34" s="753"/>
      <c r="G34" s="753"/>
      <c r="H34" s="753"/>
      <c r="I34" s="753"/>
      <c r="J34" s="753"/>
      <c r="K34" s="753"/>
      <c r="L34" s="753"/>
      <c r="M34" s="753"/>
      <c r="N34" s="753"/>
      <c r="O34" s="753"/>
      <c r="P34" s="753"/>
      <c r="Q34" s="750"/>
      <c r="AY34" s="479"/>
      <c r="AZ34" s="479"/>
      <c r="BA34" s="479"/>
      <c r="BB34" s="479"/>
      <c r="BC34" s="479"/>
      <c r="BD34" s="479"/>
      <c r="BE34" s="479"/>
      <c r="BF34" s="479"/>
      <c r="BG34" s="479"/>
      <c r="BH34" s="479"/>
      <c r="BI34" s="479"/>
      <c r="BJ34" s="479"/>
    </row>
    <row r="35" spans="1:74" s="403" customFormat="1" ht="12" customHeight="1" x14ac:dyDescent="0.25">
      <c r="A35" s="402"/>
      <c r="B35" s="755" t="s">
        <v>849</v>
      </c>
      <c r="C35" s="757"/>
      <c r="D35" s="757"/>
      <c r="E35" s="757"/>
      <c r="F35" s="757"/>
      <c r="G35" s="757"/>
      <c r="H35" s="757"/>
      <c r="I35" s="757"/>
      <c r="J35" s="757"/>
      <c r="K35" s="757"/>
      <c r="L35" s="757"/>
      <c r="M35" s="757"/>
      <c r="N35" s="757"/>
      <c r="O35" s="757"/>
      <c r="P35" s="757"/>
      <c r="Q35" s="750"/>
      <c r="AY35" s="479"/>
      <c r="AZ35" s="479"/>
      <c r="BA35" s="479"/>
      <c r="BB35" s="479"/>
      <c r="BC35" s="479"/>
      <c r="BD35" s="479"/>
      <c r="BE35" s="479"/>
      <c r="BF35" s="479"/>
      <c r="BG35" s="479"/>
      <c r="BH35" s="479"/>
      <c r="BI35" s="479"/>
      <c r="BJ35" s="479"/>
    </row>
    <row r="36" spans="1:74" s="403" customFormat="1" ht="12" customHeight="1" x14ac:dyDescent="0.25">
      <c r="A36" s="402"/>
      <c r="B36" s="756" t="s">
        <v>831</v>
      </c>
      <c r="C36" s="757"/>
      <c r="D36" s="757"/>
      <c r="E36" s="757"/>
      <c r="F36" s="757"/>
      <c r="G36" s="757"/>
      <c r="H36" s="757"/>
      <c r="I36" s="757"/>
      <c r="J36" s="757"/>
      <c r="K36" s="757"/>
      <c r="L36" s="757"/>
      <c r="M36" s="757"/>
      <c r="N36" s="757"/>
      <c r="O36" s="757"/>
      <c r="P36" s="757"/>
      <c r="Q36" s="750"/>
      <c r="AY36" s="479"/>
      <c r="AZ36" s="479"/>
      <c r="BA36" s="479"/>
      <c r="BB36" s="479"/>
      <c r="BC36" s="479"/>
      <c r="BD36" s="479"/>
      <c r="BE36" s="479"/>
      <c r="BF36" s="479"/>
      <c r="BG36" s="479"/>
      <c r="BH36" s="479"/>
      <c r="BI36" s="479"/>
      <c r="BJ36" s="479"/>
    </row>
    <row r="37" spans="1:74" s="404" customFormat="1" ht="12" customHeight="1" x14ac:dyDescent="0.25">
      <c r="A37" s="393"/>
      <c r="B37" s="762" t="s">
        <v>1364</v>
      </c>
      <c r="C37" s="750"/>
      <c r="D37" s="750"/>
      <c r="E37" s="750"/>
      <c r="F37" s="750"/>
      <c r="G37" s="750"/>
      <c r="H37" s="750"/>
      <c r="I37" s="750"/>
      <c r="J37" s="750"/>
      <c r="K37" s="750"/>
      <c r="L37" s="750"/>
      <c r="M37" s="750"/>
      <c r="N37" s="750"/>
      <c r="O37" s="750"/>
      <c r="P37" s="750"/>
      <c r="Q37" s="750"/>
      <c r="AY37" s="480"/>
      <c r="AZ37" s="480"/>
      <c r="BA37" s="480"/>
      <c r="BB37" s="480"/>
      <c r="BC37" s="480"/>
      <c r="BD37" s="480"/>
      <c r="BE37" s="480"/>
      <c r="BF37" s="480"/>
      <c r="BG37" s="480"/>
      <c r="BH37" s="480"/>
      <c r="BI37" s="480"/>
      <c r="BJ37" s="480"/>
    </row>
    <row r="38" spans="1:74" x14ac:dyDescent="0.2">
      <c r="BD38" s="363"/>
      <c r="BE38" s="363"/>
      <c r="BF38" s="363"/>
      <c r="BK38" s="363"/>
      <c r="BL38" s="363"/>
      <c r="BM38" s="363"/>
      <c r="BN38" s="363"/>
      <c r="BO38" s="363"/>
      <c r="BP38" s="363"/>
      <c r="BQ38" s="363"/>
      <c r="BR38" s="363"/>
      <c r="BS38" s="363"/>
      <c r="BT38" s="363"/>
      <c r="BU38" s="363"/>
      <c r="BV38" s="363"/>
    </row>
    <row r="39" spans="1:74" x14ac:dyDescent="0.2">
      <c r="BK39" s="363"/>
      <c r="BL39" s="363"/>
      <c r="BM39" s="363"/>
      <c r="BN39" s="363"/>
      <c r="BO39" s="363"/>
      <c r="BP39" s="363"/>
      <c r="BQ39" s="363"/>
      <c r="BR39" s="363"/>
      <c r="BS39" s="363"/>
      <c r="BT39" s="363"/>
      <c r="BU39" s="363"/>
      <c r="BV39" s="363"/>
    </row>
    <row r="40" spans="1:74" x14ac:dyDescent="0.2">
      <c r="BK40" s="363"/>
      <c r="BL40" s="363"/>
      <c r="BM40" s="363"/>
      <c r="BN40" s="363"/>
      <c r="BO40" s="363"/>
      <c r="BP40" s="363"/>
      <c r="BQ40" s="363"/>
      <c r="BR40" s="363"/>
      <c r="BS40" s="363"/>
      <c r="BT40" s="363"/>
      <c r="BU40" s="363"/>
      <c r="BV40" s="363"/>
    </row>
    <row r="41" spans="1:74" x14ac:dyDescent="0.2">
      <c r="BK41" s="363"/>
      <c r="BL41" s="363"/>
      <c r="BM41" s="363"/>
      <c r="BN41" s="363"/>
      <c r="BO41" s="363"/>
      <c r="BP41" s="363"/>
      <c r="BQ41" s="363"/>
      <c r="BR41" s="363"/>
      <c r="BS41" s="363"/>
      <c r="BT41" s="363"/>
      <c r="BU41" s="363"/>
      <c r="BV41" s="363"/>
    </row>
    <row r="42" spans="1:74" x14ac:dyDescent="0.2">
      <c r="BK42" s="363"/>
      <c r="BL42" s="363"/>
      <c r="BM42" s="363"/>
      <c r="BN42" s="363"/>
      <c r="BO42" s="363"/>
      <c r="BP42" s="363"/>
      <c r="BQ42" s="363"/>
      <c r="BR42" s="363"/>
      <c r="BS42" s="363"/>
      <c r="BT42" s="363"/>
      <c r="BU42" s="363"/>
      <c r="BV42" s="363"/>
    </row>
    <row r="43" spans="1:74" x14ac:dyDescent="0.2">
      <c r="BK43" s="363"/>
      <c r="BL43" s="363"/>
      <c r="BM43" s="363"/>
      <c r="BN43" s="363"/>
      <c r="BO43" s="363"/>
      <c r="BP43" s="363"/>
      <c r="BQ43" s="363"/>
      <c r="BR43" s="363"/>
      <c r="BS43" s="363"/>
      <c r="BT43" s="363"/>
      <c r="BU43" s="363"/>
      <c r="BV43" s="363"/>
    </row>
    <row r="44" spans="1:74" x14ac:dyDescent="0.2">
      <c r="BK44" s="363"/>
      <c r="BL44" s="363"/>
      <c r="BM44" s="363"/>
      <c r="BN44" s="363"/>
      <c r="BO44" s="363"/>
      <c r="BP44" s="363"/>
      <c r="BQ44" s="363"/>
      <c r="BR44" s="363"/>
      <c r="BS44" s="363"/>
      <c r="BT44" s="363"/>
      <c r="BU44" s="363"/>
      <c r="BV44" s="363"/>
    </row>
    <row r="45" spans="1:74" x14ac:dyDescent="0.2">
      <c r="BK45" s="363"/>
      <c r="BL45" s="363"/>
      <c r="BM45" s="363"/>
      <c r="BN45" s="363"/>
      <c r="BO45" s="363"/>
      <c r="BP45" s="363"/>
      <c r="BQ45" s="363"/>
      <c r="BR45" s="363"/>
      <c r="BS45" s="363"/>
      <c r="BT45" s="363"/>
      <c r="BU45" s="363"/>
      <c r="BV45" s="363"/>
    </row>
    <row r="46" spans="1:74" x14ac:dyDescent="0.2">
      <c r="BK46" s="363"/>
      <c r="BL46" s="363"/>
      <c r="BM46" s="363"/>
      <c r="BN46" s="363"/>
      <c r="BO46" s="363"/>
      <c r="BP46" s="363"/>
      <c r="BQ46" s="363"/>
      <c r="BR46" s="363"/>
      <c r="BS46" s="363"/>
      <c r="BT46" s="363"/>
      <c r="BU46" s="363"/>
      <c r="BV46" s="363"/>
    </row>
    <row r="47" spans="1:74" x14ac:dyDescent="0.2">
      <c r="BK47" s="363"/>
      <c r="BL47" s="363"/>
      <c r="BM47" s="363"/>
      <c r="BN47" s="363"/>
      <c r="BO47" s="363"/>
      <c r="BP47" s="363"/>
      <c r="BQ47" s="363"/>
      <c r="BR47" s="363"/>
      <c r="BS47" s="363"/>
      <c r="BT47" s="363"/>
      <c r="BU47" s="363"/>
      <c r="BV47" s="363"/>
    </row>
    <row r="48" spans="1:74" x14ac:dyDescent="0.2">
      <c r="BK48" s="363"/>
      <c r="BL48" s="363"/>
      <c r="BM48" s="363"/>
      <c r="BN48" s="363"/>
      <c r="BO48" s="363"/>
      <c r="BP48" s="363"/>
      <c r="BQ48" s="363"/>
      <c r="BR48" s="363"/>
      <c r="BS48" s="363"/>
      <c r="BT48" s="363"/>
      <c r="BU48" s="363"/>
      <c r="BV48" s="363"/>
    </row>
    <row r="49" spans="63:74" x14ac:dyDescent="0.2">
      <c r="BK49" s="363"/>
      <c r="BL49" s="363"/>
      <c r="BM49" s="363"/>
      <c r="BN49" s="363"/>
      <c r="BO49" s="363"/>
      <c r="BP49" s="363"/>
      <c r="BQ49" s="363"/>
      <c r="BR49" s="363"/>
      <c r="BS49" s="363"/>
      <c r="BT49" s="363"/>
      <c r="BU49" s="363"/>
      <c r="BV49" s="363"/>
    </row>
    <row r="50" spans="63:74" x14ac:dyDescent="0.2">
      <c r="BK50" s="363"/>
      <c r="BL50" s="363"/>
      <c r="BM50" s="363"/>
      <c r="BN50" s="363"/>
      <c r="BO50" s="363"/>
      <c r="BP50" s="363"/>
      <c r="BQ50" s="363"/>
      <c r="BR50" s="363"/>
      <c r="BS50" s="363"/>
      <c r="BT50" s="363"/>
      <c r="BU50" s="363"/>
      <c r="BV50" s="363"/>
    </row>
    <row r="51" spans="63:74" x14ac:dyDescent="0.2">
      <c r="BK51" s="363"/>
      <c r="BL51" s="363"/>
      <c r="BM51" s="363"/>
      <c r="BN51" s="363"/>
      <c r="BO51" s="363"/>
      <c r="BP51" s="363"/>
      <c r="BQ51" s="363"/>
      <c r="BR51" s="363"/>
      <c r="BS51" s="363"/>
      <c r="BT51" s="363"/>
      <c r="BU51" s="363"/>
      <c r="BV51" s="363"/>
    </row>
    <row r="52" spans="63:74" x14ac:dyDescent="0.2">
      <c r="BK52" s="363"/>
      <c r="BL52" s="363"/>
      <c r="BM52" s="363"/>
      <c r="BN52" s="363"/>
      <c r="BO52" s="363"/>
      <c r="BP52" s="363"/>
      <c r="BQ52" s="363"/>
      <c r="BR52" s="363"/>
      <c r="BS52" s="363"/>
      <c r="BT52" s="363"/>
      <c r="BU52" s="363"/>
      <c r="BV52" s="363"/>
    </row>
    <row r="53" spans="63:74" x14ac:dyDescent="0.2">
      <c r="BK53" s="363"/>
      <c r="BL53" s="363"/>
      <c r="BM53" s="363"/>
      <c r="BN53" s="363"/>
      <c r="BO53" s="363"/>
      <c r="BP53" s="363"/>
      <c r="BQ53" s="363"/>
      <c r="BR53" s="363"/>
      <c r="BS53" s="363"/>
      <c r="BT53" s="363"/>
      <c r="BU53" s="363"/>
      <c r="BV53" s="363"/>
    </row>
    <row r="54" spans="63:74" x14ac:dyDescent="0.2">
      <c r="BK54" s="363"/>
      <c r="BL54" s="363"/>
      <c r="BM54" s="363"/>
      <c r="BN54" s="363"/>
      <c r="BO54" s="363"/>
      <c r="BP54" s="363"/>
      <c r="BQ54" s="363"/>
      <c r="BR54" s="363"/>
      <c r="BS54" s="363"/>
      <c r="BT54" s="363"/>
      <c r="BU54" s="363"/>
      <c r="BV54" s="363"/>
    </row>
    <row r="55" spans="63:74" x14ac:dyDescent="0.2">
      <c r="BK55" s="363"/>
      <c r="BL55" s="363"/>
      <c r="BM55" s="363"/>
      <c r="BN55" s="363"/>
      <c r="BO55" s="363"/>
      <c r="BP55" s="363"/>
      <c r="BQ55" s="363"/>
      <c r="BR55" s="363"/>
      <c r="BS55" s="363"/>
      <c r="BT55" s="363"/>
      <c r="BU55" s="363"/>
      <c r="BV55" s="363"/>
    </row>
    <row r="56" spans="63:74" x14ac:dyDescent="0.2">
      <c r="BK56" s="363"/>
      <c r="BL56" s="363"/>
      <c r="BM56" s="363"/>
      <c r="BN56" s="363"/>
      <c r="BO56" s="363"/>
      <c r="BP56" s="363"/>
      <c r="BQ56" s="363"/>
      <c r="BR56" s="363"/>
      <c r="BS56" s="363"/>
      <c r="BT56" s="363"/>
      <c r="BU56" s="363"/>
      <c r="BV56" s="363"/>
    </row>
    <row r="57" spans="63:74" x14ac:dyDescent="0.2">
      <c r="BK57" s="363"/>
      <c r="BL57" s="363"/>
      <c r="BM57" s="363"/>
      <c r="BN57" s="363"/>
      <c r="BO57" s="363"/>
      <c r="BP57" s="363"/>
      <c r="BQ57" s="363"/>
      <c r="BR57" s="363"/>
      <c r="BS57" s="363"/>
      <c r="BT57" s="363"/>
      <c r="BU57" s="363"/>
      <c r="BV57" s="363"/>
    </row>
    <row r="58" spans="63:74" x14ac:dyDescent="0.2">
      <c r="BK58" s="363"/>
      <c r="BL58" s="363"/>
      <c r="BM58" s="363"/>
      <c r="BN58" s="363"/>
      <c r="BO58" s="363"/>
      <c r="BP58" s="363"/>
      <c r="BQ58" s="363"/>
      <c r="BR58" s="363"/>
      <c r="BS58" s="363"/>
      <c r="BT58" s="363"/>
      <c r="BU58" s="363"/>
      <c r="BV58" s="363"/>
    </row>
    <row r="59" spans="63:74" x14ac:dyDescent="0.2">
      <c r="BK59" s="363"/>
      <c r="BL59" s="363"/>
      <c r="BM59" s="363"/>
      <c r="BN59" s="363"/>
      <c r="BO59" s="363"/>
      <c r="BP59" s="363"/>
      <c r="BQ59" s="363"/>
      <c r="BR59" s="363"/>
      <c r="BS59" s="363"/>
      <c r="BT59" s="363"/>
      <c r="BU59" s="363"/>
      <c r="BV59" s="363"/>
    </row>
    <row r="60" spans="63:74" x14ac:dyDescent="0.2">
      <c r="BK60" s="363"/>
      <c r="BL60" s="363"/>
      <c r="BM60" s="363"/>
      <c r="BN60" s="363"/>
      <c r="BO60" s="363"/>
      <c r="BP60" s="363"/>
      <c r="BQ60" s="363"/>
      <c r="BR60" s="363"/>
      <c r="BS60" s="363"/>
      <c r="BT60" s="363"/>
      <c r="BU60" s="363"/>
      <c r="BV60" s="363"/>
    </row>
    <row r="61" spans="63:74" x14ac:dyDescent="0.2">
      <c r="BK61" s="363"/>
      <c r="BL61" s="363"/>
      <c r="BM61" s="363"/>
      <c r="BN61" s="363"/>
      <c r="BO61" s="363"/>
      <c r="BP61" s="363"/>
      <c r="BQ61" s="363"/>
      <c r="BR61" s="363"/>
      <c r="BS61" s="363"/>
      <c r="BT61" s="363"/>
      <c r="BU61" s="363"/>
      <c r="BV61" s="363"/>
    </row>
    <row r="62" spans="63:74" x14ac:dyDescent="0.2">
      <c r="BK62" s="363"/>
      <c r="BL62" s="363"/>
      <c r="BM62" s="363"/>
      <c r="BN62" s="363"/>
      <c r="BO62" s="363"/>
      <c r="BP62" s="363"/>
      <c r="BQ62" s="363"/>
      <c r="BR62" s="363"/>
      <c r="BS62" s="363"/>
      <c r="BT62" s="363"/>
      <c r="BU62" s="363"/>
      <c r="BV62" s="363"/>
    </row>
    <row r="63" spans="63:74" x14ac:dyDescent="0.2">
      <c r="BK63" s="363"/>
      <c r="BL63" s="363"/>
      <c r="BM63" s="363"/>
      <c r="BN63" s="363"/>
      <c r="BO63" s="363"/>
      <c r="BP63" s="363"/>
      <c r="BQ63" s="363"/>
      <c r="BR63" s="363"/>
      <c r="BS63" s="363"/>
      <c r="BT63" s="363"/>
      <c r="BU63" s="363"/>
      <c r="BV63" s="363"/>
    </row>
    <row r="64" spans="63:74" x14ac:dyDescent="0.2">
      <c r="BK64" s="363"/>
      <c r="BL64" s="363"/>
      <c r="BM64" s="363"/>
      <c r="BN64" s="363"/>
      <c r="BO64" s="363"/>
      <c r="BP64" s="363"/>
      <c r="BQ64" s="363"/>
      <c r="BR64" s="363"/>
      <c r="BS64" s="363"/>
      <c r="BT64" s="363"/>
      <c r="BU64" s="363"/>
      <c r="BV64" s="363"/>
    </row>
    <row r="65" spans="63:74" x14ac:dyDescent="0.2">
      <c r="BK65" s="363"/>
      <c r="BL65" s="363"/>
      <c r="BM65" s="363"/>
      <c r="BN65" s="363"/>
      <c r="BO65" s="363"/>
      <c r="BP65" s="363"/>
      <c r="BQ65" s="363"/>
      <c r="BR65" s="363"/>
      <c r="BS65" s="363"/>
      <c r="BT65" s="363"/>
      <c r="BU65" s="363"/>
      <c r="BV65" s="363"/>
    </row>
    <row r="66" spans="63:74" x14ac:dyDescent="0.2">
      <c r="BK66" s="363"/>
      <c r="BL66" s="363"/>
      <c r="BM66" s="363"/>
      <c r="BN66" s="363"/>
      <c r="BO66" s="363"/>
      <c r="BP66" s="363"/>
      <c r="BQ66" s="363"/>
      <c r="BR66" s="363"/>
      <c r="BS66" s="363"/>
      <c r="BT66" s="363"/>
      <c r="BU66" s="363"/>
      <c r="BV66" s="363"/>
    </row>
    <row r="67" spans="63:74" x14ac:dyDescent="0.2">
      <c r="BK67" s="363"/>
      <c r="BL67" s="363"/>
      <c r="BM67" s="363"/>
      <c r="BN67" s="363"/>
      <c r="BO67" s="363"/>
      <c r="BP67" s="363"/>
      <c r="BQ67" s="363"/>
      <c r="BR67" s="363"/>
      <c r="BS67" s="363"/>
      <c r="BT67" s="363"/>
      <c r="BU67" s="363"/>
      <c r="BV67" s="363"/>
    </row>
    <row r="68" spans="63:74" x14ac:dyDescent="0.2">
      <c r="BK68" s="363"/>
      <c r="BL68" s="363"/>
      <c r="BM68" s="363"/>
      <c r="BN68" s="363"/>
      <c r="BO68" s="363"/>
      <c r="BP68" s="363"/>
      <c r="BQ68" s="363"/>
      <c r="BR68" s="363"/>
      <c r="BS68" s="363"/>
      <c r="BT68" s="363"/>
      <c r="BU68" s="363"/>
      <c r="BV68" s="363"/>
    </row>
    <row r="69" spans="63:74" x14ac:dyDescent="0.2">
      <c r="BK69" s="363"/>
      <c r="BL69" s="363"/>
      <c r="BM69" s="363"/>
      <c r="BN69" s="363"/>
      <c r="BO69" s="363"/>
      <c r="BP69" s="363"/>
      <c r="BQ69" s="363"/>
      <c r="BR69" s="363"/>
      <c r="BS69" s="363"/>
      <c r="BT69" s="363"/>
      <c r="BU69" s="363"/>
      <c r="BV69" s="363"/>
    </row>
    <row r="70" spans="63:74" x14ac:dyDescent="0.2">
      <c r="BK70" s="363"/>
      <c r="BL70" s="363"/>
      <c r="BM70" s="363"/>
      <c r="BN70" s="363"/>
      <c r="BO70" s="363"/>
      <c r="BP70" s="363"/>
      <c r="BQ70" s="363"/>
      <c r="BR70" s="363"/>
      <c r="BS70" s="363"/>
      <c r="BT70" s="363"/>
      <c r="BU70" s="363"/>
      <c r="BV70" s="363"/>
    </row>
    <row r="71" spans="63:74" x14ac:dyDescent="0.2">
      <c r="BK71" s="363"/>
      <c r="BL71" s="363"/>
      <c r="BM71" s="363"/>
      <c r="BN71" s="363"/>
      <c r="BO71" s="363"/>
      <c r="BP71" s="363"/>
      <c r="BQ71" s="363"/>
      <c r="BR71" s="363"/>
      <c r="BS71" s="363"/>
      <c r="BT71" s="363"/>
      <c r="BU71" s="363"/>
      <c r="BV71" s="363"/>
    </row>
    <row r="72" spans="63:74" x14ac:dyDescent="0.2">
      <c r="BK72" s="363"/>
      <c r="BL72" s="363"/>
      <c r="BM72" s="363"/>
      <c r="BN72" s="363"/>
      <c r="BO72" s="363"/>
      <c r="BP72" s="363"/>
      <c r="BQ72" s="363"/>
      <c r="BR72" s="363"/>
      <c r="BS72" s="363"/>
      <c r="BT72" s="363"/>
      <c r="BU72" s="363"/>
      <c r="BV72" s="363"/>
    </row>
    <row r="73" spans="63:74" x14ac:dyDescent="0.2">
      <c r="BK73" s="363"/>
      <c r="BL73" s="363"/>
      <c r="BM73" s="363"/>
      <c r="BN73" s="363"/>
      <c r="BO73" s="363"/>
      <c r="BP73" s="363"/>
      <c r="BQ73" s="363"/>
      <c r="BR73" s="363"/>
      <c r="BS73" s="363"/>
      <c r="BT73" s="363"/>
      <c r="BU73" s="363"/>
      <c r="BV73" s="363"/>
    </row>
    <row r="74" spans="63:74" x14ac:dyDescent="0.2">
      <c r="BK74" s="363"/>
      <c r="BL74" s="363"/>
      <c r="BM74" s="363"/>
      <c r="BN74" s="363"/>
      <c r="BO74" s="363"/>
      <c r="BP74" s="363"/>
      <c r="BQ74" s="363"/>
      <c r="BR74" s="363"/>
      <c r="BS74" s="363"/>
      <c r="BT74" s="363"/>
      <c r="BU74" s="363"/>
      <c r="BV74" s="363"/>
    </row>
    <row r="75" spans="63:74" x14ac:dyDescent="0.2">
      <c r="BK75" s="363"/>
      <c r="BL75" s="363"/>
      <c r="BM75" s="363"/>
      <c r="BN75" s="363"/>
      <c r="BO75" s="363"/>
      <c r="BP75" s="363"/>
      <c r="BQ75" s="363"/>
      <c r="BR75" s="363"/>
      <c r="BS75" s="363"/>
      <c r="BT75" s="363"/>
      <c r="BU75" s="363"/>
      <c r="BV75" s="363"/>
    </row>
    <row r="76" spans="63:74" x14ac:dyDescent="0.2">
      <c r="BK76" s="363"/>
      <c r="BL76" s="363"/>
      <c r="BM76" s="363"/>
      <c r="BN76" s="363"/>
      <c r="BO76" s="363"/>
      <c r="BP76" s="363"/>
      <c r="BQ76" s="363"/>
      <c r="BR76" s="363"/>
      <c r="BS76" s="363"/>
      <c r="BT76" s="363"/>
      <c r="BU76" s="363"/>
      <c r="BV76" s="363"/>
    </row>
    <row r="77" spans="63:74" x14ac:dyDescent="0.2">
      <c r="BK77" s="363"/>
      <c r="BL77" s="363"/>
      <c r="BM77" s="363"/>
      <c r="BN77" s="363"/>
      <c r="BO77" s="363"/>
      <c r="BP77" s="363"/>
      <c r="BQ77" s="363"/>
      <c r="BR77" s="363"/>
      <c r="BS77" s="363"/>
      <c r="BT77" s="363"/>
      <c r="BU77" s="363"/>
      <c r="BV77" s="363"/>
    </row>
    <row r="78" spans="63:74" x14ac:dyDescent="0.2">
      <c r="BK78" s="363"/>
      <c r="BL78" s="363"/>
      <c r="BM78" s="363"/>
      <c r="BN78" s="363"/>
      <c r="BO78" s="363"/>
      <c r="BP78" s="363"/>
      <c r="BQ78" s="363"/>
      <c r="BR78" s="363"/>
      <c r="BS78" s="363"/>
      <c r="BT78" s="363"/>
      <c r="BU78" s="363"/>
      <c r="BV78" s="363"/>
    </row>
    <row r="79" spans="63:74" x14ac:dyDescent="0.2">
      <c r="BK79" s="363"/>
      <c r="BL79" s="363"/>
      <c r="BM79" s="363"/>
      <c r="BN79" s="363"/>
      <c r="BO79" s="363"/>
      <c r="BP79" s="363"/>
      <c r="BQ79" s="363"/>
      <c r="BR79" s="363"/>
      <c r="BS79" s="363"/>
      <c r="BT79" s="363"/>
      <c r="BU79" s="363"/>
      <c r="BV79" s="363"/>
    </row>
    <row r="80" spans="63:74" x14ac:dyDescent="0.2">
      <c r="BK80" s="363"/>
      <c r="BL80" s="363"/>
      <c r="BM80" s="363"/>
      <c r="BN80" s="363"/>
      <c r="BO80" s="363"/>
      <c r="BP80" s="363"/>
      <c r="BQ80" s="363"/>
      <c r="BR80" s="363"/>
      <c r="BS80" s="363"/>
      <c r="BT80" s="363"/>
      <c r="BU80" s="363"/>
      <c r="BV80" s="363"/>
    </row>
    <row r="81" spans="63:74" x14ac:dyDescent="0.2">
      <c r="BK81" s="363"/>
      <c r="BL81" s="363"/>
      <c r="BM81" s="363"/>
      <c r="BN81" s="363"/>
      <c r="BO81" s="363"/>
      <c r="BP81" s="363"/>
      <c r="BQ81" s="363"/>
      <c r="BR81" s="363"/>
      <c r="BS81" s="363"/>
      <c r="BT81" s="363"/>
      <c r="BU81" s="363"/>
      <c r="BV81" s="363"/>
    </row>
    <row r="82" spans="63:74" x14ac:dyDescent="0.2">
      <c r="BK82" s="363"/>
      <c r="BL82" s="363"/>
      <c r="BM82" s="363"/>
      <c r="BN82" s="363"/>
      <c r="BO82" s="363"/>
      <c r="BP82" s="363"/>
      <c r="BQ82" s="363"/>
      <c r="BR82" s="363"/>
      <c r="BS82" s="363"/>
      <c r="BT82" s="363"/>
      <c r="BU82" s="363"/>
      <c r="BV82" s="363"/>
    </row>
    <row r="83" spans="63:74" x14ac:dyDescent="0.2">
      <c r="BK83" s="363"/>
      <c r="BL83" s="363"/>
      <c r="BM83" s="363"/>
      <c r="BN83" s="363"/>
      <c r="BO83" s="363"/>
      <c r="BP83" s="363"/>
      <c r="BQ83" s="363"/>
      <c r="BR83" s="363"/>
      <c r="BS83" s="363"/>
      <c r="BT83" s="363"/>
      <c r="BU83" s="363"/>
      <c r="BV83" s="363"/>
    </row>
    <row r="84" spans="63:74" x14ac:dyDescent="0.2">
      <c r="BK84" s="363"/>
      <c r="BL84" s="363"/>
      <c r="BM84" s="363"/>
      <c r="BN84" s="363"/>
      <c r="BO84" s="363"/>
      <c r="BP84" s="363"/>
      <c r="BQ84" s="363"/>
      <c r="BR84" s="363"/>
      <c r="BS84" s="363"/>
      <c r="BT84" s="363"/>
      <c r="BU84" s="363"/>
      <c r="BV84" s="363"/>
    </row>
    <row r="85" spans="63:74" x14ac:dyDescent="0.2">
      <c r="BK85" s="363"/>
      <c r="BL85" s="363"/>
      <c r="BM85" s="363"/>
      <c r="BN85" s="363"/>
      <c r="BO85" s="363"/>
      <c r="BP85" s="363"/>
      <c r="BQ85" s="363"/>
      <c r="BR85" s="363"/>
      <c r="BS85" s="363"/>
      <c r="BT85" s="363"/>
      <c r="BU85" s="363"/>
      <c r="BV85" s="363"/>
    </row>
    <row r="86" spans="63:74" x14ac:dyDescent="0.2">
      <c r="BK86" s="363"/>
      <c r="BL86" s="363"/>
      <c r="BM86" s="363"/>
      <c r="BN86" s="363"/>
      <c r="BO86" s="363"/>
      <c r="BP86" s="363"/>
      <c r="BQ86" s="363"/>
      <c r="BR86" s="363"/>
      <c r="BS86" s="363"/>
      <c r="BT86" s="363"/>
      <c r="BU86" s="363"/>
      <c r="BV86" s="363"/>
    </row>
    <row r="87" spans="63:74" x14ac:dyDescent="0.2">
      <c r="BK87" s="363"/>
      <c r="BL87" s="363"/>
      <c r="BM87" s="363"/>
      <c r="BN87" s="363"/>
      <c r="BO87" s="363"/>
      <c r="BP87" s="363"/>
      <c r="BQ87" s="363"/>
      <c r="BR87" s="363"/>
      <c r="BS87" s="363"/>
      <c r="BT87" s="363"/>
      <c r="BU87" s="363"/>
      <c r="BV87" s="363"/>
    </row>
    <row r="88" spans="63:74" x14ac:dyDescent="0.2">
      <c r="BK88" s="363"/>
      <c r="BL88" s="363"/>
      <c r="BM88" s="363"/>
      <c r="BN88" s="363"/>
      <c r="BO88" s="363"/>
      <c r="BP88" s="363"/>
      <c r="BQ88" s="363"/>
      <c r="BR88" s="363"/>
      <c r="BS88" s="363"/>
      <c r="BT88" s="363"/>
      <c r="BU88" s="363"/>
      <c r="BV88" s="363"/>
    </row>
    <row r="89" spans="63:74" x14ac:dyDescent="0.2">
      <c r="BK89" s="363"/>
      <c r="BL89" s="363"/>
      <c r="BM89" s="363"/>
      <c r="BN89" s="363"/>
      <c r="BO89" s="363"/>
      <c r="BP89" s="363"/>
      <c r="BQ89" s="363"/>
      <c r="BR89" s="363"/>
      <c r="BS89" s="363"/>
      <c r="BT89" s="363"/>
      <c r="BU89" s="363"/>
      <c r="BV89" s="363"/>
    </row>
    <row r="90" spans="63:74" x14ac:dyDescent="0.2">
      <c r="BK90" s="363"/>
      <c r="BL90" s="363"/>
      <c r="BM90" s="363"/>
      <c r="BN90" s="363"/>
      <c r="BO90" s="363"/>
      <c r="BP90" s="363"/>
      <c r="BQ90" s="363"/>
      <c r="BR90" s="363"/>
      <c r="BS90" s="363"/>
      <c r="BT90" s="363"/>
      <c r="BU90" s="363"/>
      <c r="BV90" s="363"/>
    </row>
    <row r="91" spans="63:74" x14ac:dyDescent="0.2">
      <c r="BK91" s="363"/>
      <c r="BL91" s="363"/>
      <c r="BM91" s="363"/>
      <c r="BN91" s="363"/>
      <c r="BO91" s="363"/>
      <c r="BP91" s="363"/>
      <c r="BQ91" s="363"/>
      <c r="BR91" s="363"/>
      <c r="BS91" s="363"/>
      <c r="BT91" s="363"/>
      <c r="BU91" s="363"/>
      <c r="BV91" s="363"/>
    </row>
    <row r="92" spans="63:74" x14ac:dyDescent="0.2">
      <c r="BK92" s="363"/>
      <c r="BL92" s="363"/>
      <c r="BM92" s="363"/>
      <c r="BN92" s="363"/>
      <c r="BO92" s="363"/>
      <c r="BP92" s="363"/>
      <c r="BQ92" s="363"/>
      <c r="BR92" s="363"/>
      <c r="BS92" s="363"/>
      <c r="BT92" s="363"/>
      <c r="BU92" s="363"/>
      <c r="BV92" s="363"/>
    </row>
    <row r="93" spans="63:74" x14ac:dyDescent="0.2">
      <c r="BK93" s="363"/>
      <c r="BL93" s="363"/>
      <c r="BM93" s="363"/>
      <c r="BN93" s="363"/>
      <c r="BO93" s="363"/>
      <c r="BP93" s="363"/>
      <c r="BQ93" s="363"/>
      <c r="BR93" s="363"/>
      <c r="BS93" s="363"/>
      <c r="BT93" s="363"/>
      <c r="BU93" s="363"/>
      <c r="BV93" s="363"/>
    </row>
    <row r="94" spans="63:74" x14ac:dyDescent="0.2">
      <c r="BK94" s="363"/>
      <c r="BL94" s="363"/>
      <c r="BM94" s="363"/>
      <c r="BN94" s="363"/>
      <c r="BO94" s="363"/>
      <c r="BP94" s="363"/>
      <c r="BQ94" s="363"/>
      <c r="BR94" s="363"/>
      <c r="BS94" s="363"/>
      <c r="BT94" s="363"/>
      <c r="BU94" s="363"/>
      <c r="BV94" s="363"/>
    </row>
    <row r="95" spans="63:74" x14ac:dyDescent="0.2">
      <c r="BK95" s="363"/>
      <c r="BL95" s="363"/>
      <c r="BM95" s="363"/>
      <c r="BN95" s="363"/>
      <c r="BO95" s="363"/>
      <c r="BP95" s="363"/>
      <c r="BQ95" s="363"/>
      <c r="BR95" s="363"/>
      <c r="BS95" s="363"/>
      <c r="BT95" s="363"/>
      <c r="BU95" s="363"/>
      <c r="BV95" s="363"/>
    </row>
    <row r="96" spans="63:74" x14ac:dyDescent="0.2">
      <c r="BK96" s="363"/>
      <c r="BL96" s="363"/>
      <c r="BM96" s="363"/>
      <c r="BN96" s="363"/>
      <c r="BO96" s="363"/>
      <c r="BP96" s="363"/>
      <c r="BQ96" s="363"/>
      <c r="BR96" s="363"/>
      <c r="BS96" s="363"/>
      <c r="BT96" s="363"/>
      <c r="BU96" s="363"/>
      <c r="BV96" s="363"/>
    </row>
    <row r="97" spans="63:74" x14ac:dyDescent="0.2">
      <c r="BK97" s="363"/>
      <c r="BL97" s="363"/>
      <c r="BM97" s="363"/>
      <c r="BN97" s="363"/>
      <c r="BO97" s="363"/>
      <c r="BP97" s="363"/>
      <c r="BQ97" s="363"/>
      <c r="BR97" s="363"/>
      <c r="BS97" s="363"/>
      <c r="BT97" s="363"/>
      <c r="BU97" s="363"/>
      <c r="BV97" s="363"/>
    </row>
    <row r="98" spans="63:74" x14ac:dyDescent="0.2">
      <c r="BK98" s="363"/>
      <c r="BL98" s="363"/>
      <c r="BM98" s="363"/>
      <c r="BN98" s="363"/>
      <c r="BO98" s="363"/>
      <c r="BP98" s="363"/>
      <c r="BQ98" s="363"/>
      <c r="BR98" s="363"/>
      <c r="BS98" s="363"/>
      <c r="BT98" s="363"/>
      <c r="BU98" s="363"/>
      <c r="BV98" s="363"/>
    </row>
    <row r="99" spans="63:74" x14ac:dyDescent="0.2">
      <c r="BK99" s="363"/>
      <c r="BL99" s="363"/>
      <c r="BM99" s="363"/>
      <c r="BN99" s="363"/>
      <c r="BO99" s="363"/>
      <c r="BP99" s="363"/>
      <c r="BQ99" s="363"/>
      <c r="BR99" s="363"/>
      <c r="BS99" s="363"/>
      <c r="BT99" s="363"/>
      <c r="BU99" s="363"/>
      <c r="BV99" s="363"/>
    </row>
    <row r="100" spans="63:74" x14ac:dyDescent="0.2">
      <c r="BK100" s="363"/>
      <c r="BL100" s="363"/>
      <c r="BM100" s="363"/>
      <c r="BN100" s="363"/>
      <c r="BO100" s="363"/>
      <c r="BP100" s="363"/>
      <c r="BQ100" s="363"/>
      <c r="BR100" s="363"/>
      <c r="BS100" s="363"/>
      <c r="BT100" s="363"/>
      <c r="BU100" s="363"/>
      <c r="BV100" s="363"/>
    </row>
    <row r="101" spans="63:74" x14ac:dyDescent="0.2">
      <c r="BK101" s="363"/>
      <c r="BL101" s="363"/>
      <c r="BM101" s="363"/>
      <c r="BN101" s="363"/>
      <c r="BO101" s="363"/>
      <c r="BP101" s="363"/>
      <c r="BQ101" s="363"/>
      <c r="BR101" s="363"/>
      <c r="BS101" s="363"/>
      <c r="BT101" s="363"/>
      <c r="BU101" s="363"/>
      <c r="BV101" s="363"/>
    </row>
    <row r="102" spans="63:74" x14ac:dyDescent="0.2">
      <c r="BK102" s="363"/>
      <c r="BL102" s="363"/>
      <c r="BM102" s="363"/>
      <c r="BN102" s="363"/>
      <c r="BO102" s="363"/>
      <c r="BP102" s="363"/>
      <c r="BQ102" s="363"/>
      <c r="BR102" s="363"/>
      <c r="BS102" s="363"/>
      <c r="BT102" s="363"/>
      <c r="BU102" s="363"/>
      <c r="BV102" s="363"/>
    </row>
    <row r="103" spans="63:74" x14ac:dyDescent="0.2">
      <c r="BK103" s="363"/>
      <c r="BL103" s="363"/>
      <c r="BM103" s="363"/>
      <c r="BN103" s="363"/>
      <c r="BO103" s="363"/>
      <c r="BP103" s="363"/>
      <c r="BQ103" s="363"/>
      <c r="BR103" s="363"/>
      <c r="BS103" s="363"/>
      <c r="BT103" s="363"/>
      <c r="BU103" s="363"/>
      <c r="BV103" s="363"/>
    </row>
    <row r="104" spans="63:74" x14ac:dyDescent="0.2">
      <c r="BK104" s="363"/>
      <c r="BL104" s="363"/>
      <c r="BM104" s="363"/>
      <c r="BN104" s="363"/>
      <c r="BO104" s="363"/>
      <c r="BP104" s="363"/>
      <c r="BQ104" s="363"/>
      <c r="BR104" s="363"/>
      <c r="BS104" s="363"/>
      <c r="BT104" s="363"/>
      <c r="BU104" s="363"/>
      <c r="BV104" s="363"/>
    </row>
    <row r="105" spans="63:74" x14ac:dyDescent="0.2">
      <c r="BK105" s="363"/>
      <c r="BL105" s="363"/>
      <c r="BM105" s="363"/>
      <c r="BN105" s="363"/>
      <c r="BO105" s="363"/>
      <c r="BP105" s="363"/>
      <c r="BQ105" s="363"/>
      <c r="BR105" s="363"/>
      <c r="BS105" s="363"/>
      <c r="BT105" s="363"/>
      <c r="BU105" s="363"/>
      <c r="BV105" s="363"/>
    </row>
    <row r="106" spans="63:74" x14ac:dyDescent="0.2">
      <c r="BK106" s="363"/>
      <c r="BL106" s="363"/>
      <c r="BM106" s="363"/>
      <c r="BN106" s="363"/>
      <c r="BO106" s="363"/>
      <c r="BP106" s="363"/>
      <c r="BQ106" s="363"/>
      <c r="BR106" s="363"/>
      <c r="BS106" s="363"/>
      <c r="BT106" s="363"/>
      <c r="BU106" s="363"/>
      <c r="BV106" s="363"/>
    </row>
    <row r="107" spans="63:74" x14ac:dyDescent="0.2">
      <c r="BK107" s="363"/>
      <c r="BL107" s="363"/>
      <c r="BM107" s="363"/>
      <c r="BN107" s="363"/>
      <c r="BO107" s="363"/>
      <c r="BP107" s="363"/>
      <c r="BQ107" s="363"/>
      <c r="BR107" s="363"/>
      <c r="BS107" s="363"/>
      <c r="BT107" s="363"/>
      <c r="BU107" s="363"/>
      <c r="BV107" s="363"/>
    </row>
    <row r="108" spans="63:74" x14ac:dyDescent="0.2">
      <c r="BK108" s="363"/>
      <c r="BL108" s="363"/>
      <c r="BM108" s="363"/>
      <c r="BN108" s="363"/>
      <c r="BO108" s="363"/>
      <c r="BP108" s="363"/>
      <c r="BQ108" s="363"/>
      <c r="BR108" s="363"/>
      <c r="BS108" s="363"/>
      <c r="BT108" s="363"/>
      <c r="BU108" s="363"/>
      <c r="BV108" s="363"/>
    </row>
    <row r="109" spans="63:74" x14ac:dyDescent="0.2">
      <c r="BK109" s="363"/>
      <c r="BL109" s="363"/>
      <c r="BM109" s="363"/>
      <c r="BN109" s="363"/>
      <c r="BO109" s="363"/>
      <c r="BP109" s="363"/>
      <c r="BQ109" s="363"/>
      <c r="BR109" s="363"/>
      <c r="BS109" s="363"/>
      <c r="BT109" s="363"/>
      <c r="BU109" s="363"/>
      <c r="BV109" s="363"/>
    </row>
    <row r="110" spans="63:74" x14ac:dyDescent="0.2">
      <c r="BK110" s="363"/>
      <c r="BL110" s="363"/>
      <c r="BM110" s="363"/>
      <c r="BN110" s="363"/>
      <c r="BO110" s="363"/>
      <c r="BP110" s="363"/>
      <c r="BQ110" s="363"/>
      <c r="BR110" s="363"/>
      <c r="BS110" s="363"/>
      <c r="BT110" s="363"/>
      <c r="BU110" s="363"/>
      <c r="BV110" s="363"/>
    </row>
    <row r="111" spans="63:74" x14ac:dyDescent="0.2">
      <c r="BK111" s="363"/>
      <c r="BL111" s="363"/>
      <c r="BM111" s="363"/>
      <c r="BN111" s="363"/>
      <c r="BO111" s="363"/>
      <c r="BP111" s="363"/>
      <c r="BQ111" s="363"/>
      <c r="BR111" s="363"/>
      <c r="BS111" s="363"/>
      <c r="BT111" s="363"/>
      <c r="BU111" s="363"/>
      <c r="BV111" s="363"/>
    </row>
    <row r="112" spans="63:74" x14ac:dyDescent="0.2">
      <c r="BK112" s="363"/>
      <c r="BL112" s="363"/>
      <c r="BM112" s="363"/>
      <c r="BN112" s="363"/>
      <c r="BO112" s="363"/>
      <c r="BP112" s="363"/>
      <c r="BQ112" s="363"/>
      <c r="BR112" s="363"/>
      <c r="BS112" s="363"/>
      <c r="BT112" s="363"/>
      <c r="BU112" s="363"/>
      <c r="BV112" s="363"/>
    </row>
    <row r="113" spans="63:74" x14ac:dyDescent="0.2">
      <c r="BK113" s="363"/>
      <c r="BL113" s="363"/>
      <c r="BM113" s="363"/>
      <c r="BN113" s="363"/>
      <c r="BO113" s="363"/>
      <c r="BP113" s="363"/>
      <c r="BQ113" s="363"/>
      <c r="BR113" s="363"/>
      <c r="BS113" s="363"/>
      <c r="BT113" s="363"/>
      <c r="BU113" s="363"/>
      <c r="BV113" s="363"/>
    </row>
    <row r="114" spans="63:74" x14ac:dyDescent="0.2">
      <c r="BK114" s="363"/>
      <c r="BL114" s="363"/>
      <c r="BM114" s="363"/>
      <c r="BN114" s="363"/>
      <c r="BO114" s="363"/>
      <c r="BP114" s="363"/>
      <c r="BQ114" s="363"/>
      <c r="BR114" s="363"/>
      <c r="BS114" s="363"/>
      <c r="BT114" s="363"/>
      <c r="BU114" s="363"/>
      <c r="BV114" s="363"/>
    </row>
    <row r="115" spans="63:74" x14ac:dyDescent="0.2">
      <c r="BK115" s="363"/>
      <c r="BL115" s="363"/>
      <c r="BM115" s="363"/>
      <c r="BN115" s="363"/>
      <c r="BO115" s="363"/>
      <c r="BP115" s="363"/>
      <c r="BQ115" s="363"/>
      <c r="BR115" s="363"/>
      <c r="BS115" s="363"/>
      <c r="BT115" s="363"/>
      <c r="BU115" s="363"/>
      <c r="BV115" s="363"/>
    </row>
    <row r="116" spans="63:74" x14ac:dyDescent="0.2">
      <c r="BK116" s="363"/>
      <c r="BL116" s="363"/>
      <c r="BM116" s="363"/>
      <c r="BN116" s="363"/>
      <c r="BO116" s="363"/>
      <c r="BP116" s="363"/>
      <c r="BQ116" s="363"/>
      <c r="BR116" s="363"/>
      <c r="BS116" s="363"/>
      <c r="BT116" s="363"/>
      <c r="BU116" s="363"/>
      <c r="BV116" s="363"/>
    </row>
    <row r="117" spans="63:74" x14ac:dyDescent="0.2">
      <c r="BK117" s="363"/>
      <c r="BL117" s="363"/>
      <c r="BM117" s="363"/>
      <c r="BN117" s="363"/>
      <c r="BO117" s="363"/>
      <c r="BP117" s="363"/>
      <c r="BQ117" s="363"/>
      <c r="BR117" s="363"/>
      <c r="BS117" s="363"/>
      <c r="BT117" s="363"/>
      <c r="BU117" s="363"/>
      <c r="BV117" s="363"/>
    </row>
    <row r="118" spans="63:74" x14ac:dyDescent="0.2">
      <c r="BK118" s="363"/>
      <c r="BL118" s="363"/>
      <c r="BM118" s="363"/>
      <c r="BN118" s="363"/>
      <c r="BO118" s="363"/>
      <c r="BP118" s="363"/>
      <c r="BQ118" s="363"/>
      <c r="BR118" s="363"/>
      <c r="BS118" s="363"/>
      <c r="BT118" s="363"/>
      <c r="BU118" s="363"/>
      <c r="BV118" s="363"/>
    </row>
    <row r="119" spans="63:74" x14ac:dyDescent="0.2">
      <c r="BK119" s="363"/>
      <c r="BL119" s="363"/>
      <c r="BM119" s="363"/>
      <c r="BN119" s="363"/>
      <c r="BO119" s="363"/>
      <c r="BP119" s="363"/>
      <c r="BQ119" s="363"/>
      <c r="BR119" s="363"/>
      <c r="BS119" s="363"/>
      <c r="BT119" s="363"/>
      <c r="BU119" s="363"/>
      <c r="BV119" s="363"/>
    </row>
    <row r="120" spans="63:74" x14ac:dyDescent="0.2">
      <c r="BK120" s="363"/>
      <c r="BL120" s="363"/>
      <c r="BM120" s="363"/>
      <c r="BN120" s="363"/>
      <c r="BO120" s="363"/>
      <c r="BP120" s="363"/>
      <c r="BQ120" s="363"/>
      <c r="BR120" s="363"/>
      <c r="BS120" s="363"/>
      <c r="BT120" s="363"/>
      <c r="BU120" s="363"/>
      <c r="BV120" s="363"/>
    </row>
    <row r="121" spans="63:74" x14ac:dyDescent="0.2">
      <c r="BK121" s="363"/>
      <c r="BL121" s="363"/>
      <c r="BM121" s="363"/>
      <c r="BN121" s="363"/>
      <c r="BO121" s="363"/>
      <c r="BP121" s="363"/>
      <c r="BQ121" s="363"/>
      <c r="BR121" s="363"/>
      <c r="BS121" s="363"/>
      <c r="BT121" s="363"/>
      <c r="BU121" s="363"/>
      <c r="BV121" s="363"/>
    </row>
    <row r="122" spans="63:74" x14ac:dyDescent="0.2">
      <c r="BK122" s="363"/>
      <c r="BL122" s="363"/>
      <c r="BM122" s="363"/>
      <c r="BN122" s="363"/>
      <c r="BO122" s="363"/>
      <c r="BP122" s="363"/>
      <c r="BQ122" s="363"/>
      <c r="BR122" s="363"/>
      <c r="BS122" s="363"/>
      <c r="BT122" s="363"/>
      <c r="BU122" s="363"/>
      <c r="BV122" s="363"/>
    </row>
    <row r="123" spans="63:74" x14ac:dyDescent="0.2">
      <c r="BK123" s="363"/>
      <c r="BL123" s="363"/>
      <c r="BM123" s="363"/>
      <c r="BN123" s="363"/>
      <c r="BO123" s="363"/>
      <c r="BP123" s="363"/>
      <c r="BQ123" s="363"/>
      <c r="BR123" s="363"/>
      <c r="BS123" s="363"/>
      <c r="BT123" s="363"/>
      <c r="BU123" s="363"/>
      <c r="BV123" s="363"/>
    </row>
    <row r="124" spans="63:74" x14ac:dyDescent="0.2">
      <c r="BK124" s="363"/>
      <c r="BL124" s="363"/>
      <c r="BM124" s="363"/>
      <c r="BN124" s="363"/>
      <c r="BO124" s="363"/>
      <c r="BP124" s="363"/>
      <c r="BQ124" s="363"/>
      <c r="BR124" s="363"/>
      <c r="BS124" s="363"/>
      <c r="BT124" s="363"/>
      <c r="BU124" s="363"/>
      <c r="BV124" s="363"/>
    </row>
    <row r="125" spans="63:74" x14ac:dyDescent="0.2">
      <c r="BK125" s="363"/>
      <c r="BL125" s="363"/>
      <c r="BM125" s="363"/>
      <c r="BN125" s="363"/>
      <c r="BO125" s="363"/>
      <c r="BP125" s="363"/>
      <c r="BQ125" s="363"/>
      <c r="BR125" s="363"/>
      <c r="BS125" s="363"/>
      <c r="BT125" s="363"/>
      <c r="BU125" s="363"/>
      <c r="BV125" s="363"/>
    </row>
    <row r="126" spans="63:74" x14ac:dyDescent="0.2">
      <c r="BK126" s="363"/>
      <c r="BL126" s="363"/>
      <c r="BM126" s="363"/>
      <c r="BN126" s="363"/>
      <c r="BO126" s="363"/>
      <c r="BP126" s="363"/>
      <c r="BQ126" s="363"/>
      <c r="BR126" s="363"/>
      <c r="BS126" s="363"/>
      <c r="BT126" s="363"/>
      <c r="BU126" s="363"/>
      <c r="BV126" s="363"/>
    </row>
    <row r="127" spans="63:74" x14ac:dyDescent="0.2">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11">
    <pageSetUpPr fitToPage="1"/>
  </sheetPr>
  <dimension ref="A1:BV343"/>
  <sheetViews>
    <sheetView showGridLines="0" workbookViewId="0">
      <pane xSplit="2" ySplit="4" topLeftCell="C5" activePane="bottomRight" state="frozen"/>
      <selection activeCell="BF1" sqref="BF1"/>
      <selection pane="topRight" activeCell="BF1" sqref="BF1"/>
      <selection pane="bottomLeft" activeCell="BF1" sqref="BF1"/>
      <selection pane="bottomRight" activeCell="B1" sqref="B1:AL1"/>
    </sheetView>
  </sheetViews>
  <sheetFormatPr defaultColWidth="9.6328125" defaultRowHeight="10.5" x14ac:dyDescent="0.25"/>
  <cols>
    <col min="1" max="1" width="14.36328125" style="72" customWidth="1"/>
    <col min="2" max="2" width="38.81640625" style="72" customWidth="1"/>
    <col min="3" max="50" width="6.6328125" style="72" customWidth="1"/>
    <col min="51" max="55" width="6.6328125" style="357" customWidth="1"/>
    <col min="56" max="58" width="6.6328125" style="589" customWidth="1"/>
    <col min="59" max="62" width="6.6328125" style="357" customWidth="1"/>
    <col min="63" max="74" width="6.6328125" style="72" customWidth="1"/>
    <col min="75" max="16384" width="9.6328125" style="72"/>
  </cols>
  <sheetData>
    <row r="1" spans="1:74" ht="13.25" customHeight="1" x14ac:dyDescent="0.3">
      <c r="A1" s="732" t="s">
        <v>792</v>
      </c>
      <c r="B1" s="797" t="s">
        <v>234</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278"/>
    </row>
    <row r="2" spans="1:74" ht="12.5"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73"/>
      <c r="B5" s="74" t="s">
        <v>776</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41"/>
      <c r="BA5" s="641"/>
      <c r="BB5" s="641"/>
      <c r="BC5" s="641"/>
      <c r="BD5" s="668"/>
      <c r="BE5" s="75"/>
      <c r="BF5" s="75"/>
      <c r="BG5" s="75"/>
      <c r="BH5" s="75"/>
      <c r="BI5" s="75"/>
      <c r="BJ5" s="384"/>
      <c r="BK5" s="384"/>
      <c r="BL5" s="384"/>
      <c r="BM5" s="384"/>
      <c r="BN5" s="384"/>
      <c r="BO5" s="384"/>
      <c r="BP5" s="384"/>
      <c r="BQ5" s="384"/>
      <c r="BR5" s="384"/>
      <c r="BS5" s="384"/>
      <c r="BT5" s="384"/>
      <c r="BU5" s="384"/>
      <c r="BV5" s="384"/>
    </row>
    <row r="6" spans="1:74" ht="11.15" customHeight="1" x14ac:dyDescent="0.25">
      <c r="A6" s="76" t="s">
        <v>770</v>
      </c>
      <c r="B6" s="182" t="s">
        <v>419</v>
      </c>
      <c r="C6" s="208">
        <v>84.461762710000002</v>
      </c>
      <c r="D6" s="208">
        <v>86.226719321000004</v>
      </c>
      <c r="E6" s="208">
        <v>87.232814774000005</v>
      </c>
      <c r="F6" s="208">
        <v>87.084702966999998</v>
      </c>
      <c r="G6" s="208">
        <v>88.086030515999994</v>
      </c>
      <c r="H6" s="208">
        <v>88.531791267000003</v>
      </c>
      <c r="I6" s="208">
        <v>90.295025742000007</v>
      </c>
      <c r="J6" s="208">
        <v>92.116134129000002</v>
      </c>
      <c r="K6" s="208">
        <v>93.627244399999995</v>
      </c>
      <c r="L6" s="208">
        <v>94.814522128999997</v>
      </c>
      <c r="M6" s="208">
        <v>96.469935899999996</v>
      </c>
      <c r="N6" s="208">
        <v>95.997219000000001</v>
      </c>
      <c r="O6" s="208">
        <v>95.962249290000003</v>
      </c>
      <c r="P6" s="208">
        <v>96.616020179000003</v>
      </c>
      <c r="Q6" s="208">
        <v>97.058319612999995</v>
      </c>
      <c r="R6" s="208">
        <v>97.528116933000007</v>
      </c>
      <c r="S6" s="208">
        <v>98.272419548000002</v>
      </c>
      <c r="T6" s="208">
        <v>98.543467000000007</v>
      </c>
      <c r="U6" s="208">
        <v>99.087025096999994</v>
      </c>
      <c r="V6" s="208">
        <v>101.49624939</v>
      </c>
      <c r="W6" s="208">
        <v>101.88451143</v>
      </c>
      <c r="X6" s="208">
        <v>102.77903241999999</v>
      </c>
      <c r="Y6" s="208">
        <v>104.46421463</v>
      </c>
      <c r="Z6" s="208">
        <v>104.34663139</v>
      </c>
      <c r="AA6" s="208">
        <v>103.03795468</v>
      </c>
      <c r="AB6" s="208">
        <v>102.91780371999999</v>
      </c>
      <c r="AC6" s="208">
        <v>103.10437761</v>
      </c>
      <c r="AD6" s="208">
        <v>100.39473583</v>
      </c>
      <c r="AE6" s="208">
        <v>94.420545451999999</v>
      </c>
      <c r="AF6" s="208">
        <v>95.766694833000003</v>
      </c>
      <c r="AG6" s="208">
        <v>97.462303805999994</v>
      </c>
      <c r="AH6" s="208">
        <v>97.147755226000001</v>
      </c>
      <c r="AI6" s="208">
        <v>97.252284500000002</v>
      </c>
      <c r="AJ6" s="208">
        <v>96.510560096999995</v>
      </c>
      <c r="AK6" s="208">
        <v>99.484282300000004</v>
      </c>
      <c r="AL6" s="208">
        <v>99.635529613000003</v>
      </c>
      <c r="AM6" s="208">
        <v>100.33393171</v>
      </c>
      <c r="AN6" s="208">
        <v>92.371726429000006</v>
      </c>
      <c r="AO6" s="208">
        <v>99.734250967999998</v>
      </c>
      <c r="AP6" s="208">
        <v>101.19347587</v>
      </c>
      <c r="AQ6" s="208">
        <v>100.97446219</v>
      </c>
      <c r="AR6" s="208">
        <v>101.20182217</v>
      </c>
      <c r="AS6" s="208">
        <v>101.64221277</v>
      </c>
      <c r="AT6" s="208">
        <v>102.34991587</v>
      </c>
      <c r="AU6" s="208">
        <v>101.66400376999999</v>
      </c>
      <c r="AV6" s="208">
        <v>103.83383171</v>
      </c>
      <c r="AW6" s="208">
        <v>105.28052873</v>
      </c>
      <c r="AX6" s="208">
        <v>106.0194</v>
      </c>
      <c r="AY6" s="208">
        <v>103.699</v>
      </c>
      <c r="AZ6" s="324">
        <v>103.8801</v>
      </c>
      <c r="BA6" s="324">
        <v>103.4539</v>
      </c>
      <c r="BB6" s="324">
        <v>103.6159</v>
      </c>
      <c r="BC6" s="324">
        <v>103.7783</v>
      </c>
      <c r="BD6" s="324">
        <v>103.9539</v>
      </c>
      <c r="BE6" s="324">
        <v>104.1053</v>
      </c>
      <c r="BF6" s="324">
        <v>104.56</v>
      </c>
      <c r="BG6" s="324">
        <v>105.0485</v>
      </c>
      <c r="BH6" s="324">
        <v>105.2563</v>
      </c>
      <c r="BI6" s="324">
        <v>105.5942</v>
      </c>
      <c r="BJ6" s="324">
        <v>105.6538</v>
      </c>
      <c r="BK6" s="324">
        <v>105.55889999999999</v>
      </c>
      <c r="BL6" s="324">
        <v>105.61960000000001</v>
      </c>
      <c r="BM6" s="324">
        <v>105.7116</v>
      </c>
      <c r="BN6" s="324">
        <v>105.9032</v>
      </c>
      <c r="BO6" s="324">
        <v>106.10680000000001</v>
      </c>
      <c r="BP6" s="324">
        <v>106.34220000000001</v>
      </c>
      <c r="BQ6" s="324">
        <v>106.6229</v>
      </c>
      <c r="BR6" s="324">
        <v>106.9494</v>
      </c>
      <c r="BS6" s="324">
        <v>107.2911</v>
      </c>
      <c r="BT6" s="324">
        <v>107.383</v>
      </c>
      <c r="BU6" s="324">
        <v>107.6019</v>
      </c>
      <c r="BV6" s="324">
        <v>107.48260000000001</v>
      </c>
    </row>
    <row r="7" spans="1:74" ht="11.15" customHeight="1" x14ac:dyDescent="0.25">
      <c r="A7" s="76" t="s">
        <v>771</v>
      </c>
      <c r="B7" s="182" t="s">
        <v>420</v>
      </c>
      <c r="C7" s="208">
        <v>1.0024972581</v>
      </c>
      <c r="D7" s="208">
        <v>0.99018407142999998</v>
      </c>
      <c r="E7" s="208">
        <v>0.99678816129000003</v>
      </c>
      <c r="F7" s="208">
        <v>0.96358410000000005</v>
      </c>
      <c r="G7" s="208">
        <v>0.93002709676999995</v>
      </c>
      <c r="H7" s="208">
        <v>0.86816786667000001</v>
      </c>
      <c r="I7" s="208">
        <v>0.84246267742000003</v>
      </c>
      <c r="J7" s="208">
        <v>0.84280248387000001</v>
      </c>
      <c r="K7" s="208">
        <v>0.90165796666999998</v>
      </c>
      <c r="L7" s="208">
        <v>0.90972770968000005</v>
      </c>
      <c r="M7" s="208">
        <v>0.98024476667000005</v>
      </c>
      <c r="N7" s="208">
        <v>0.99763348386999995</v>
      </c>
      <c r="O7" s="208">
        <v>0.98396409676999996</v>
      </c>
      <c r="P7" s="208">
        <v>0.95457417857000004</v>
      </c>
      <c r="Q7" s="208">
        <v>0.94664041934999998</v>
      </c>
      <c r="R7" s="208">
        <v>0.96053960000000005</v>
      </c>
      <c r="S7" s="208">
        <v>0.936388</v>
      </c>
      <c r="T7" s="208">
        <v>0.89630493333000005</v>
      </c>
      <c r="U7" s="208">
        <v>0.81766583870999998</v>
      </c>
      <c r="V7" s="208">
        <v>0.73792435483999996</v>
      </c>
      <c r="W7" s="208">
        <v>0.81645160000000006</v>
      </c>
      <c r="X7" s="208">
        <v>0.88417696773999999</v>
      </c>
      <c r="Y7" s="208">
        <v>0.94185943333</v>
      </c>
      <c r="Z7" s="208">
        <v>0.95706270967999996</v>
      </c>
      <c r="AA7" s="208">
        <v>0.96833800000000003</v>
      </c>
      <c r="AB7" s="208">
        <v>0.98403575862000003</v>
      </c>
      <c r="AC7" s="208">
        <v>0.94255599999999995</v>
      </c>
      <c r="AD7" s="208">
        <v>0.91711303333000005</v>
      </c>
      <c r="AE7" s="208">
        <v>0.87342490322999999</v>
      </c>
      <c r="AF7" s="208">
        <v>0.85150939999999997</v>
      </c>
      <c r="AG7" s="208">
        <v>0.86384367742000001</v>
      </c>
      <c r="AH7" s="208">
        <v>0.86599212903</v>
      </c>
      <c r="AI7" s="208">
        <v>0.89927903333000003</v>
      </c>
      <c r="AJ7" s="208">
        <v>0.93806293547999997</v>
      </c>
      <c r="AK7" s="208">
        <v>0.98584203332999998</v>
      </c>
      <c r="AL7" s="208">
        <v>1.0052049354999999</v>
      </c>
      <c r="AM7" s="208">
        <v>1.0203924516</v>
      </c>
      <c r="AN7" s="208">
        <v>1.0130256070999999</v>
      </c>
      <c r="AO7" s="208">
        <v>1.0155147741999999</v>
      </c>
      <c r="AP7" s="208">
        <v>0.98381166666999997</v>
      </c>
      <c r="AQ7" s="208">
        <v>0.935639</v>
      </c>
      <c r="AR7" s="208">
        <v>0.92383276667000003</v>
      </c>
      <c r="AS7" s="208">
        <v>0.84774980644999998</v>
      </c>
      <c r="AT7" s="208">
        <v>0.89884848387000005</v>
      </c>
      <c r="AU7" s="208">
        <v>0.95113556666999999</v>
      </c>
      <c r="AV7" s="208">
        <v>0.98252996774000001</v>
      </c>
      <c r="AW7" s="208">
        <v>1.0245151667000001</v>
      </c>
      <c r="AX7" s="208">
        <v>0.94438710000000003</v>
      </c>
      <c r="AY7" s="208">
        <v>0.91895579999999999</v>
      </c>
      <c r="AZ7" s="324">
        <v>0.9120897</v>
      </c>
      <c r="BA7" s="324">
        <v>0.89688800000000002</v>
      </c>
      <c r="BB7" s="324">
        <v>0.8339124</v>
      </c>
      <c r="BC7" s="324">
        <v>0.75025699999999995</v>
      </c>
      <c r="BD7" s="324">
        <v>0.66989480000000001</v>
      </c>
      <c r="BE7" s="324">
        <v>0.64425840000000001</v>
      </c>
      <c r="BF7" s="324">
        <v>0.68101789999999995</v>
      </c>
      <c r="BG7" s="324">
        <v>0.79345399999999999</v>
      </c>
      <c r="BH7" s="324">
        <v>0.81834359999999995</v>
      </c>
      <c r="BI7" s="324">
        <v>0.85422359999999997</v>
      </c>
      <c r="BJ7" s="324">
        <v>0.87784410000000002</v>
      </c>
      <c r="BK7" s="324">
        <v>0.89487459999999996</v>
      </c>
      <c r="BL7" s="324">
        <v>0.90364929999999999</v>
      </c>
      <c r="BM7" s="324">
        <v>0.89159080000000002</v>
      </c>
      <c r="BN7" s="324">
        <v>0.83222680000000004</v>
      </c>
      <c r="BO7" s="324">
        <v>0.74579530000000005</v>
      </c>
      <c r="BP7" s="324">
        <v>0.67121940000000002</v>
      </c>
      <c r="BQ7" s="324">
        <v>0.64392760000000004</v>
      </c>
      <c r="BR7" s="324">
        <v>0.69637830000000001</v>
      </c>
      <c r="BS7" s="324">
        <v>0.7990507</v>
      </c>
      <c r="BT7" s="324">
        <v>0.82297929999999997</v>
      </c>
      <c r="BU7" s="324">
        <v>0.87689850000000003</v>
      </c>
      <c r="BV7" s="324">
        <v>0.88758119999999996</v>
      </c>
    </row>
    <row r="8" spans="1:74" ht="11.15" customHeight="1" x14ac:dyDescent="0.25">
      <c r="A8" s="76" t="s">
        <v>774</v>
      </c>
      <c r="B8" s="182" t="s">
        <v>123</v>
      </c>
      <c r="C8" s="208">
        <v>2.4006267742</v>
      </c>
      <c r="D8" s="208">
        <v>2.5476563571000002</v>
      </c>
      <c r="E8" s="208">
        <v>2.5950064839000002</v>
      </c>
      <c r="F8" s="208">
        <v>2.4135775666999999</v>
      </c>
      <c r="G8" s="208">
        <v>2.4142367418999999</v>
      </c>
      <c r="H8" s="208">
        <v>2.5253083667</v>
      </c>
      <c r="I8" s="208">
        <v>2.8444037096999999</v>
      </c>
      <c r="J8" s="208">
        <v>3.0415423547999998</v>
      </c>
      <c r="K8" s="208">
        <v>2.8392490000000001</v>
      </c>
      <c r="L8" s="208">
        <v>2.6671358065000002</v>
      </c>
      <c r="M8" s="208">
        <v>2.8931467</v>
      </c>
      <c r="N8" s="208">
        <v>2.8560836129</v>
      </c>
      <c r="O8" s="208">
        <v>2.9078538064999999</v>
      </c>
      <c r="P8" s="208">
        <v>2.7408081786</v>
      </c>
      <c r="Q8" s="208">
        <v>2.9682854193999999</v>
      </c>
      <c r="R8" s="208">
        <v>2.9067002333</v>
      </c>
      <c r="S8" s="208">
        <v>2.8302500967999999</v>
      </c>
      <c r="T8" s="208">
        <v>2.7199797333000002</v>
      </c>
      <c r="U8" s="208">
        <v>2.1559208065000002</v>
      </c>
      <c r="V8" s="208">
        <v>2.9431219676999998</v>
      </c>
      <c r="W8" s="208">
        <v>2.8031206666999999</v>
      </c>
      <c r="X8" s="208">
        <v>2.7947197418999998</v>
      </c>
      <c r="Y8" s="208">
        <v>2.7886999000000001</v>
      </c>
      <c r="Z8" s="208">
        <v>2.8206678386999999</v>
      </c>
      <c r="AA8" s="208">
        <v>2.7764848387000001</v>
      </c>
      <c r="AB8" s="208">
        <v>2.797020931</v>
      </c>
      <c r="AC8" s="208">
        <v>2.8372427741999999</v>
      </c>
      <c r="AD8" s="208">
        <v>2.6858087667000001</v>
      </c>
      <c r="AE8" s="208">
        <v>2.0765724516000001</v>
      </c>
      <c r="AF8" s="208">
        <v>2.0742200999999998</v>
      </c>
      <c r="AG8" s="208">
        <v>2.1863874515999999</v>
      </c>
      <c r="AH8" s="208">
        <v>1.4189738064999999</v>
      </c>
      <c r="AI8" s="208">
        <v>1.6299845666999999</v>
      </c>
      <c r="AJ8" s="208">
        <v>1.248445</v>
      </c>
      <c r="AK8" s="208">
        <v>2.0165351</v>
      </c>
      <c r="AL8" s="208">
        <v>2.1640166128999998</v>
      </c>
      <c r="AM8" s="208">
        <v>2.2062401934999998</v>
      </c>
      <c r="AN8" s="208">
        <v>2.2258893929000001</v>
      </c>
      <c r="AO8" s="208">
        <v>2.3505374194000002</v>
      </c>
      <c r="AP8" s="208">
        <v>2.3232038667000001</v>
      </c>
      <c r="AQ8" s="208">
        <v>2.1819841289999999</v>
      </c>
      <c r="AR8" s="208">
        <v>2.2593131667000002</v>
      </c>
      <c r="AS8" s="208">
        <v>2.2738103548000002</v>
      </c>
      <c r="AT8" s="208">
        <v>1.9692245805999999</v>
      </c>
      <c r="AU8" s="208">
        <v>1.1834232</v>
      </c>
      <c r="AV8" s="208">
        <v>1.9719236129</v>
      </c>
      <c r="AW8" s="208">
        <v>2.1857920000000002</v>
      </c>
      <c r="AX8" s="208">
        <v>2.4140000000000001</v>
      </c>
      <c r="AY8" s="208">
        <v>2.3180000000000001</v>
      </c>
      <c r="AZ8" s="324">
        <v>2.355</v>
      </c>
      <c r="BA8" s="324">
        <v>2.306</v>
      </c>
      <c r="BB8" s="324">
        <v>2.302</v>
      </c>
      <c r="BC8" s="324">
        <v>2.2629999999999999</v>
      </c>
      <c r="BD8" s="324">
        <v>2.2170000000000001</v>
      </c>
      <c r="BE8" s="324">
        <v>2.17</v>
      </c>
      <c r="BF8" s="324">
        <v>2.1360000000000001</v>
      </c>
      <c r="BG8" s="324">
        <v>2.1059999999999999</v>
      </c>
      <c r="BH8" s="324">
        <v>1.99</v>
      </c>
      <c r="BI8" s="324">
        <v>2.157</v>
      </c>
      <c r="BJ8" s="324">
        <v>2.1680000000000001</v>
      </c>
      <c r="BK8" s="324">
        <v>2.1360000000000001</v>
      </c>
      <c r="BL8" s="324">
        <v>2.1560000000000001</v>
      </c>
      <c r="BM8" s="324">
        <v>2.1190000000000002</v>
      </c>
      <c r="BN8" s="324">
        <v>2.117</v>
      </c>
      <c r="BO8" s="324">
        <v>2.0870000000000002</v>
      </c>
      <c r="BP8" s="324">
        <v>2.048</v>
      </c>
      <c r="BQ8" s="324">
        <v>2.008</v>
      </c>
      <c r="BR8" s="324">
        <v>1.9550000000000001</v>
      </c>
      <c r="BS8" s="324">
        <v>1.91</v>
      </c>
      <c r="BT8" s="324">
        <v>1.81</v>
      </c>
      <c r="BU8" s="324">
        <v>1.962</v>
      </c>
      <c r="BV8" s="324">
        <v>1.9750000000000001</v>
      </c>
    </row>
    <row r="9" spans="1:74" ht="11.15" customHeight="1" x14ac:dyDescent="0.25">
      <c r="A9" s="76" t="s">
        <v>775</v>
      </c>
      <c r="B9" s="182" t="s">
        <v>115</v>
      </c>
      <c r="C9" s="208">
        <v>81.058638677000005</v>
      </c>
      <c r="D9" s="208">
        <v>82.688878892999995</v>
      </c>
      <c r="E9" s="208">
        <v>83.641020128999997</v>
      </c>
      <c r="F9" s="208">
        <v>83.707541300000003</v>
      </c>
      <c r="G9" s="208">
        <v>84.741766677000001</v>
      </c>
      <c r="H9" s="208">
        <v>85.138315032999998</v>
      </c>
      <c r="I9" s="208">
        <v>86.608159354999998</v>
      </c>
      <c r="J9" s="208">
        <v>88.231789289999995</v>
      </c>
      <c r="K9" s="208">
        <v>89.886337432999994</v>
      </c>
      <c r="L9" s="208">
        <v>91.237658612999994</v>
      </c>
      <c r="M9" s="208">
        <v>92.596544433000005</v>
      </c>
      <c r="N9" s="208">
        <v>92.143501903000001</v>
      </c>
      <c r="O9" s="208">
        <v>92.070431386999999</v>
      </c>
      <c r="P9" s="208">
        <v>92.920637821</v>
      </c>
      <c r="Q9" s="208">
        <v>93.143393774000003</v>
      </c>
      <c r="R9" s="208">
        <v>93.660877099999993</v>
      </c>
      <c r="S9" s="208">
        <v>94.505781451999994</v>
      </c>
      <c r="T9" s="208">
        <v>94.927182333000005</v>
      </c>
      <c r="U9" s="208">
        <v>96.113438451999997</v>
      </c>
      <c r="V9" s="208">
        <v>97.815203065000006</v>
      </c>
      <c r="W9" s="208">
        <v>98.264939166999994</v>
      </c>
      <c r="X9" s="208">
        <v>99.100135710000004</v>
      </c>
      <c r="Y9" s="208">
        <v>100.7336553</v>
      </c>
      <c r="Z9" s="208">
        <v>100.56890084</v>
      </c>
      <c r="AA9" s="208">
        <v>99.293131838999997</v>
      </c>
      <c r="AB9" s="208">
        <v>99.136747033999995</v>
      </c>
      <c r="AC9" s="208">
        <v>99.324578838999997</v>
      </c>
      <c r="AD9" s="208">
        <v>96.791814032999994</v>
      </c>
      <c r="AE9" s="208">
        <v>91.470548097000005</v>
      </c>
      <c r="AF9" s="208">
        <v>92.840965333</v>
      </c>
      <c r="AG9" s="208">
        <v>94.412072676999998</v>
      </c>
      <c r="AH9" s="208">
        <v>94.862789289999995</v>
      </c>
      <c r="AI9" s="208">
        <v>94.723020899999995</v>
      </c>
      <c r="AJ9" s="208">
        <v>94.324052160999997</v>
      </c>
      <c r="AK9" s="208">
        <v>96.481905166999994</v>
      </c>
      <c r="AL9" s="208">
        <v>96.466308065000007</v>
      </c>
      <c r="AM9" s="208">
        <v>97.107299065000007</v>
      </c>
      <c r="AN9" s="208">
        <v>89.132811429</v>
      </c>
      <c r="AO9" s="208">
        <v>96.368198774000007</v>
      </c>
      <c r="AP9" s="208">
        <v>97.886460333000002</v>
      </c>
      <c r="AQ9" s="208">
        <v>97.856839065000003</v>
      </c>
      <c r="AR9" s="208">
        <v>98.018676232999994</v>
      </c>
      <c r="AS9" s="208">
        <v>98.520652612999996</v>
      </c>
      <c r="AT9" s="208">
        <v>99.481842806000003</v>
      </c>
      <c r="AU9" s="208">
        <v>99.529444999999996</v>
      </c>
      <c r="AV9" s="208">
        <v>100.87937813000001</v>
      </c>
      <c r="AW9" s="208">
        <v>102.07022157</v>
      </c>
      <c r="AX9" s="208">
        <v>102.661</v>
      </c>
      <c r="AY9" s="208">
        <v>100.462</v>
      </c>
      <c r="AZ9" s="324">
        <v>100.613</v>
      </c>
      <c r="BA9" s="324">
        <v>100.251</v>
      </c>
      <c r="BB9" s="324">
        <v>100.48</v>
      </c>
      <c r="BC9" s="324">
        <v>100.765</v>
      </c>
      <c r="BD9" s="324">
        <v>101.06699999999999</v>
      </c>
      <c r="BE9" s="324">
        <v>101.291</v>
      </c>
      <c r="BF9" s="324">
        <v>101.74299999999999</v>
      </c>
      <c r="BG9" s="324">
        <v>102.149</v>
      </c>
      <c r="BH9" s="324">
        <v>102.44799999999999</v>
      </c>
      <c r="BI9" s="324">
        <v>102.583</v>
      </c>
      <c r="BJ9" s="324">
        <v>102.608</v>
      </c>
      <c r="BK9" s="324">
        <v>102.52800000000001</v>
      </c>
      <c r="BL9" s="324">
        <v>102.56</v>
      </c>
      <c r="BM9" s="324">
        <v>102.70099999999999</v>
      </c>
      <c r="BN9" s="324">
        <v>102.95399999999999</v>
      </c>
      <c r="BO9" s="324">
        <v>103.274</v>
      </c>
      <c r="BP9" s="324">
        <v>103.623</v>
      </c>
      <c r="BQ9" s="324">
        <v>103.971</v>
      </c>
      <c r="BR9" s="324">
        <v>104.298</v>
      </c>
      <c r="BS9" s="324">
        <v>104.58199999999999</v>
      </c>
      <c r="BT9" s="324">
        <v>104.75</v>
      </c>
      <c r="BU9" s="324">
        <v>104.76300000000001</v>
      </c>
      <c r="BV9" s="324">
        <v>104.62</v>
      </c>
    </row>
    <row r="10" spans="1:74" ht="11.15" customHeight="1" x14ac:dyDescent="0.25">
      <c r="A10" s="76" t="s">
        <v>528</v>
      </c>
      <c r="B10" s="182" t="s">
        <v>421</v>
      </c>
      <c r="C10" s="208">
        <v>78.743967741999995</v>
      </c>
      <c r="D10" s="208">
        <v>80.389428570999996</v>
      </c>
      <c r="E10" s="208">
        <v>81.327419355000004</v>
      </c>
      <c r="F10" s="208">
        <v>81.189333332999993</v>
      </c>
      <c r="G10" s="208">
        <v>82.122870968000001</v>
      </c>
      <c r="H10" s="208">
        <v>82.538466666999994</v>
      </c>
      <c r="I10" s="208">
        <v>84.182322580999994</v>
      </c>
      <c r="J10" s="208">
        <v>85.880161290000004</v>
      </c>
      <c r="K10" s="208">
        <v>87.288966666999997</v>
      </c>
      <c r="L10" s="208">
        <v>88.395870967999997</v>
      </c>
      <c r="M10" s="208">
        <v>89.939233333000004</v>
      </c>
      <c r="N10" s="208">
        <v>89.498516128999995</v>
      </c>
      <c r="O10" s="208">
        <v>89.253806452000006</v>
      </c>
      <c r="P10" s="208">
        <v>89.861857142999995</v>
      </c>
      <c r="Q10" s="208">
        <v>90.273258064999993</v>
      </c>
      <c r="R10" s="208">
        <v>90.7102</v>
      </c>
      <c r="S10" s="208">
        <v>91.402483871000001</v>
      </c>
      <c r="T10" s="208">
        <v>91.654566666999997</v>
      </c>
      <c r="U10" s="208">
        <v>92.160129032</v>
      </c>
      <c r="V10" s="208">
        <v>94.400935484000001</v>
      </c>
      <c r="W10" s="208">
        <v>94.762033333000005</v>
      </c>
      <c r="X10" s="208">
        <v>95.594032257999999</v>
      </c>
      <c r="Y10" s="208">
        <v>97.1614</v>
      </c>
      <c r="Z10" s="208">
        <v>97.052064516000002</v>
      </c>
      <c r="AA10" s="208">
        <v>95.304419354999993</v>
      </c>
      <c r="AB10" s="208">
        <v>95.193275861999993</v>
      </c>
      <c r="AC10" s="208">
        <v>95.365838710000006</v>
      </c>
      <c r="AD10" s="208">
        <v>92.859566666999996</v>
      </c>
      <c r="AE10" s="208">
        <v>87.333774194</v>
      </c>
      <c r="AF10" s="208">
        <v>88.578900000000004</v>
      </c>
      <c r="AG10" s="208">
        <v>90.147225805999994</v>
      </c>
      <c r="AH10" s="208">
        <v>89.856290322999996</v>
      </c>
      <c r="AI10" s="208">
        <v>89.952966666999998</v>
      </c>
      <c r="AJ10" s="208">
        <v>89.266935484000001</v>
      </c>
      <c r="AK10" s="208">
        <v>92.017466666999994</v>
      </c>
      <c r="AL10" s="208">
        <v>92.157354839000007</v>
      </c>
      <c r="AM10" s="208">
        <v>92.804806451999994</v>
      </c>
      <c r="AN10" s="208">
        <v>86.242714285999995</v>
      </c>
      <c r="AO10" s="208">
        <v>92.288612903000001</v>
      </c>
      <c r="AP10" s="208">
        <v>93.234433332999998</v>
      </c>
      <c r="AQ10" s="208">
        <v>93.012064515999995</v>
      </c>
      <c r="AR10" s="208">
        <v>93.219466667000006</v>
      </c>
      <c r="AS10" s="208">
        <v>93.687774193999999</v>
      </c>
      <c r="AT10" s="208">
        <v>94.265419355000006</v>
      </c>
      <c r="AU10" s="208">
        <v>93.618899999999996</v>
      </c>
      <c r="AV10" s="208">
        <v>95.554548386999997</v>
      </c>
      <c r="AW10" s="208">
        <v>96.922200000000004</v>
      </c>
      <c r="AX10" s="208">
        <v>97.599289999999996</v>
      </c>
      <c r="AY10" s="208">
        <v>95.453249999999997</v>
      </c>
      <c r="AZ10" s="324">
        <v>95.627589999999998</v>
      </c>
      <c r="BA10" s="324">
        <v>95.233469999999997</v>
      </c>
      <c r="BB10" s="324">
        <v>95.381259999999997</v>
      </c>
      <c r="BC10" s="324">
        <v>95.532210000000006</v>
      </c>
      <c r="BD10" s="324">
        <v>95.693340000000006</v>
      </c>
      <c r="BE10" s="324">
        <v>95.832539999999995</v>
      </c>
      <c r="BF10" s="324">
        <v>96.251440000000002</v>
      </c>
      <c r="BG10" s="324">
        <v>96.700919999999996</v>
      </c>
      <c r="BH10" s="324">
        <v>96.892290000000003</v>
      </c>
      <c r="BI10" s="324">
        <v>97.203370000000007</v>
      </c>
      <c r="BJ10" s="324">
        <v>97.258219999999994</v>
      </c>
      <c r="BK10" s="324">
        <v>96.955799999999996</v>
      </c>
      <c r="BL10" s="324">
        <v>97.155050000000003</v>
      </c>
      <c r="BM10" s="324">
        <v>97.215689999999995</v>
      </c>
      <c r="BN10" s="324">
        <v>97.359970000000004</v>
      </c>
      <c r="BO10" s="324">
        <v>97.57647</v>
      </c>
      <c r="BP10" s="324">
        <v>97.784049999999993</v>
      </c>
      <c r="BQ10" s="324">
        <v>98.038300000000007</v>
      </c>
      <c r="BR10" s="324">
        <v>98.344040000000007</v>
      </c>
      <c r="BS10" s="324">
        <v>98.655789999999996</v>
      </c>
      <c r="BT10" s="324">
        <v>98.740070000000003</v>
      </c>
      <c r="BU10" s="324">
        <v>98.942350000000005</v>
      </c>
      <c r="BV10" s="324">
        <v>98.832070000000002</v>
      </c>
    </row>
    <row r="11" spans="1:74" ht="11.15" customHeight="1" x14ac:dyDescent="0.25">
      <c r="A11" s="562" t="s">
        <v>534</v>
      </c>
      <c r="B11" s="563" t="s">
        <v>956</v>
      </c>
      <c r="C11" s="208">
        <v>0.53676612902999998</v>
      </c>
      <c r="D11" s="208">
        <v>0.241808</v>
      </c>
      <c r="E11" s="208">
        <v>0.20879648386999999</v>
      </c>
      <c r="F11" s="208">
        <v>0.10435483332999999</v>
      </c>
      <c r="G11" s="208">
        <v>8.5581870968000004E-2</v>
      </c>
      <c r="H11" s="208">
        <v>9.6805066667000006E-2</v>
      </c>
      <c r="I11" s="208">
        <v>0.18069354838999999</v>
      </c>
      <c r="J11" s="208">
        <v>0.17655964516</v>
      </c>
      <c r="K11" s="208">
        <v>0.10514343332999999</v>
      </c>
      <c r="L11" s="208">
        <v>0.19597200000000001</v>
      </c>
      <c r="M11" s="208">
        <v>9.3486299999999994E-2</v>
      </c>
      <c r="N11" s="208">
        <v>0.47648483871000002</v>
      </c>
      <c r="O11" s="208">
        <v>0.46714570968000002</v>
      </c>
      <c r="P11" s="208">
        <v>0.26982503570999999</v>
      </c>
      <c r="Q11" s="208">
        <v>0.11287922581</v>
      </c>
      <c r="R11" s="208">
        <v>9.4732999999999998E-2</v>
      </c>
      <c r="S11" s="208">
        <v>2.7464516128999998E-4</v>
      </c>
      <c r="T11" s="208">
        <v>1.5856666667000001E-4</v>
      </c>
      <c r="U11" s="208">
        <v>9.1343193547999996E-2</v>
      </c>
      <c r="V11" s="208">
        <v>9.3083645160999998E-2</v>
      </c>
      <c r="W11" s="208">
        <v>0</v>
      </c>
      <c r="X11" s="208">
        <v>0.17846632258</v>
      </c>
      <c r="Y11" s="208">
        <v>9.2699533333000003E-2</v>
      </c>
      <c r="Z11" s="208">
        <v>0.33810451612999998</v>
      </c>
      <c r="AA11" s="208">
        <v>0.42639487097000001</v>
      </c>
      <c r="AB11" s="208">
        <v>0.19618727586000001</v>
      </c>
      <c r="AC11" s="208">
        <v>9.2252419355000004E-2</v>
      </c>
      <c r="AD11" s="208">
        <v>0.10714873333</v>
      </c>
      <c r="AE11" s="208">
        <v>9.0681387096999994E-2</v>
      </c>
      <c r="AF11" s="208">
        <v>0.1623695</v>
      </c>
      <c r="AG11" s="208">
        <v>0.13169354839</v>
      </c>
      <c r="AH11" s="208">
        <v>9.2999870967999998E-2</v>
      </c>
      <c r="AI11" s="208">
        <v>4.1354166667000002E-2</v>
      </c>
      <c r="AJ11" s="208">
        <v>2.6222580644999998E-4</v>
      </c>
      <c r="AK11" s="208">
        <v>9.4856700000000002E-2</v>
      </c>
      <c r="AL11" s="208">
        <v>0.17707838710000001</v>
      </c>
      <c r="AM11" s="208">
        <v>0.20575835483999999</v>
      </c>
      <c r="AN11" s="208">
        <v>0.20337485714</v>
      </c>
      <c r="AO11" s="208">
        <v>4.5444322581E-2</v>
      </c>
      <c r="AP11" s="208">
        <v>2.7103333333E-4</v>
      </c>
      <c r="AQ11" s="208">
        <v>5.4031225805999998E-2</v>
      </c>
      <c r="AR11" s="208">
        <v>3.7186666667000001E-4</v>
      </c>
      <c r="AS11" s="208">
        <v>5.5981774194000002E-2</v>
      </c>
      <c r="AT11" s="208">
        <v>6.9454838709999997E-4</v>
      </c>
      <c r="AU11" s="208">
        <v>4.1527399999999999E-2</v>
      </c>
      <c r="AV11" s="208">
        <v>7.7432258065000001E-4</v>
      </c>
      <c r="AW11" s="208">
        <v>5.8121266667000002E-2</v>
      </c>
      <c r="AX11" s="208">
        <v>0.3</v>
      </c>
      <c r="AY11" s="208">
        <v>0.45</v>
      </c>
      <c r="AZ11" s="324">
        <v>0.35</v>
      </c>
      <c r="BA11" s="324">
        <v>0.15</v>
      </c>
      <c r="BB11" s="324">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5" customHeight="1" x14ac:dyDescent="0.25">
      <c r="A12" s="562" t="s">
        <v>957</v>
      </c>
      <c r="B12" s="563" t="s">
        <v>958</v>
      </c>
      <c r="C12" s="208">
        <v>2.3375275161000002</v>
      </c>
      <c r="D12" s="208">
        <v>2.6315650000000002</v>
      </c>
      <c r="E12" s="208">
        <v>2.9529820323</v>
      </c>
      <c r="F12" s="208">
        <v>2.8561486999999999</v>
      </c>
      <c r="G12" s="208">
        <v>3.0579658386999999</v>
      </c>
      <c r="H12" s="208">
        <v>2.4511675333</v>
      </c>
      <c r="I12" s="208">
        <v>3.1690282581</v>
      </c>
      <c r="J12" s="208">
        <v>2.9524399355000002</v>
      </c>
      <c r="K12" s="208">
        <v>2.7126836333000002</v>
      </c>
      <c r="L12" s="208">
        <v>2.8995504839000001</v>
      </c>
      <c r="M12" s="208">
        <v>3.5861690667000001</v>
      </c>
      <c r="N12" s="208">
        <v>3.9611176773999999</v>
      </c>
      <c r="O12" s="208">
        <v>4.0954016128999999</v>
      </c>
      <c r="P12" s="208">
        <v>3.6737679643000001</v>
      </c>
      <c r="Q12" s="208">
        <v>4.2198127097000002</v>
      </c>
      <c r="R12" s="208">
        <v>4.2367369666999997</v>
      </c>
      <c r="S12" s="208">
        <v>4.6745969677000003</v>
      </c>
      <c r="T12" s="208">
        <v>4.7318772999999998</v>
      </c>
      <c r="U12" s="208">
        <v>5.0601590644999996</v>
      </c>
      <c r="V12" s="208">
        <v>4.4702473225999997</v>
      </c>
      <c r="W12" s="208">
        <v>5.3424678999999999</v>
      </c>
      <c r="X12" s="208">
        <v>5.7408443548000001</v>
      </c>
      <c r="Y12" s="208">
        <v>6.3536655667000002</v>
      </c>
      <c r="Z12" s="208">
        <v>7.1176167742000001</v>
      </c>
      <c r="AA12" s="208">
        <v>8.0743546774000006</v>
      </c>
      <c r="AB12" s="208">
        <v>7.7857302413999996</v>
      </c>
      <c r="AC12" s="208">
        <v>7.8796419676999996</v>
      </c>
      <c r="AD12" s="208">
        <v>7.0155182332999999</v>
      </c>
      <c r="AE12" s="208">
        <v>5.8851030323</v>
      </c>
      <c r="AF12" s="208">
        <v>3.6333886667000002</v>
      </c>
      <c r="AG12" s="208">
        <v>3.1032271613</v>
      </c>
      <c r="AH12" s="208">
        <v>3.6277946773999998</v>
      </c>
      <c r="AI12" s="208">
        <v>5.0376011667</v>
      </c>
      <c r="AJ12" s="208">
        <v>7.1923437419000003</v>
      </c>
      <c r="AK12" s="208">
        <v>9.3560802333000002</v>
      </c>
      <c r="AL12" s="208">
        <v>9.8149261289999998</v>
      </c>
      <c r="AM12" s="208">
        <v>9.8450243547999996</v>
      </c>
      <c r="AN12" s="208">
        <v>7.4426269999999999</v>
      </c>
      <c r="AO12" s="208">
        <v>10.355585194</v>
      </c>
      <c r="AP12" s="208">
        <v>10.227275799999999</v>
      </c>
      <c r="AQ12" s="208">
        <v>10.158760097</v>
      </c>
      <c r="AR12" s="208">
        <v>9.0456053999999995</v>
      </c>
      <c r="AS12" s="208">
        <v>9.6820432581000002</v>
      </c>
      <c r="AT12" s="208">
        <v>9.6213580967999999</v>
      </c>
      <c r="AU12" s="208">
        <v>9.4937819000000001</v>
      </c>
      <c r="AV12" s="208">
        <v>9.6167383870999998</v>
      </c>
      <c r="AW12" s="208">
        <v>10.2132348</v>
      </c>
      <c r="AX12" s="208">
        <v>11.356971324</v>
      </c>
      <c r="AY12" s="208">
        <v>11.242108426</v>
      </c>
      <c r="AZ12" s="324">
        <v>11.057146336000001</v>
      </c>
      <c r="BA12" s="324">
        <v>10.806147485</v>
      </c>
      <c r="BB12" s="324">
        <v>10.601544039</v>
      </c>
      <c r="BC12" s="324">
        <v>10.688605171000001</v>
      </c>
      <c r="BD12" s="324">
        <v>11.236070022</v>
      </c>
      <c r="BE12" s="324">
        <v>11.887150073999999</v>
      </c>
      <c r="BF12" s="324">
        <v>11.57847904</v>
      </c>
      <c r="BG12" s="324">
        <v>10.507706505</v>
      </c>
      <c r="BH12" s="324">
        <v>10.918780871999999</v>
      </c>
      <c r="BI12" s="324">
        <v>12.585561370000001</v>
      </c>
      <c r="BJ12" s="324">
        <v>13.044318885999999</v>
      </c>
      <c r="BK12" s="324">
        <v>13.273578945000001</v>
      </c>
      <c r="BL12" s="324">
        <v>12.796784561999999</v>
      </c>
      <c r="BM12" s="324">
        <v>12.104220601</v>
      </c>
      <c r="BN12" s="324">
        <v>11.700319858</v>
      </c>
      <c r="BO12" s="324">
        <v>11.853372524999999</v>
      </c>
      <c r="BP12" s="324">
        <v>12.025355268</v>
      </c>
      <c r="BQ12" s="324">
        <v>12.554520076999999</v>
      </c>
      <c r="BR12" s="324">
        <v>12.328028431</v>
      </c>
      <c r="BS12" s="324">
        <v>10.272320341</v>
      </c>
      <c r="BT12" s="324">
        <v>11.151506278999999</v>
      </c>
      <c r="BU12" s="324">
        <v>12.369291295</v>
      </c>
      <c r="BV12" s="324">
        <v>13.164089982</v>
      </c>
    </row>
    <row r="13" spans="1:74" ht="11.15" customHeight="1" x14ac:dyDescent="0.25">
      <c r="A13" s="562" t="s">
        <v>533</v>
      </c>
      <c r="B13" s="563" t="s">
        <v>920</v>
      </c>
      <c r="C13" s="208">
        <v>9.1362329355000007</v>
      </c>
      <c r="D13" s="208">
        <v>8.2363259643000006</v>
      </c>
      <c r="E13" s="208">
        <v>8.5241272902999992</v>
      </c>
      <c r="F13" s="208">
        <v>7.9698285000000002</v>
      </c>
      <c r="G13" s="208">
        <v>7.2415399676999996</v>
      </c>
      <c r="H13" s="208">
        <v>7.5178950000000002</v>
      </c>
      <c r="I13" s="208">
        <v>7.7865148064999996</v>
      </c>
      <c r="J13" s="208">
        <v>7.4686761935000003</v>
      </c>
      <c r="K13" s="208">
        <v>7.0298603333000003</v>
      </c>
      <c r="L13" s="208">
        <v>6.7426713225999997</v>
      </c>
      <c r="M13" s="208">
        <v>6.9883971000000003</v>
      </c>
      <c r="N13" s="208">
        <v>7.8176521934999998</v>
      </c>
      <c r="O13" s="208">
        <v>8.9149390000000004</v>
      </c>
      <c r="P13" s="208">
        <v>8.0624952499999996</v>
      </c>
      <c r="Q13" s="208">
        <v>8.0465353871000005</v>
      </c>
      <c r="R13" s="208">
        <v>6.7894942333000001</v>
      </c>
      <c r="S13" s="208">
        <v>6.6971920323000003</v>
      </c>
      <c r="T13" s="208">
        <v>6.7044210667000002</v>
      </c>
      <c r="U13" s="208">
        <v>7.3403264516000002</v>
      </c>
      <c r="V13" s="208">
        <v>7.0053995483999998</v>
      </c>
      <c r="W13" s="208">
        <v>6.9421445666999997</v>
      </c>
      <c r="X13" s="208">
        <v>6.6121645806</v>
      </c>
      <c r="Y13" s="208">
        <v>7.3650832667000001</v>
      </c>
      <c r="Z13" s="208">
        <v>7.9206046774000001</v>
      </c>
      <c r="AA13" s="208">
        <v>8.0265798709999991</v>
      </c>
      <c r="AB13" s="208">
        <v>8.0215104137999997</v>
      </c>
      <c r="AC13" s="208">
        <v>6.7850676128999998</v>
      </c>
      <c r="AD13" s="208">
        <v>6.2270590666999999</v>
      </c>
      <c r="AE13" s="208">
        <v>5.9251954838999996</v>
      </c>
      <c r="AF13" s="208">
        <v>6.0856844667000001</v>
      </c>
      <c r="AG13" s="208">
        <v>6.6553102903000001</v>
      </c>
      <c r="AH13" s="208">
        <v>6.7240330000000004</v>
      </c>
      <c r="AI13" s="208">
        <v>5.7655893000000003</v>
      </c>
      <c r="AJ13" s="208">
        <v>6.4281642580999998</v>
      </c>
      <c r="AK13" s="208">
        <v>6.9623574333000002</v>
      </c>
      <c r="AL13" s="208">
        <v>8.4228526773999999</v>
      </c>
      <c r="AM13" s="208">
        <v>8.9569485806000007</v>
      </c>
      <c r="AN13" s="208">
        <v>9.5057082143000002</v>
      </c>
      <c r="AO13" s="208">
        <v>7.6545735806000001</v>
      </c>
      <c r="AP13" s="208">
        <v>6.9447321666999997</v>
      </c>
      <c r="AQ13" s="208">
        <v>6.5546419677000003</v>
      </c>
      <c r="AR13" s="208">
        <v>6.9278436333000002</v>
      </c>
      <c r="AS13" s="208">
        <v>7.2914001613000003</v>
      </c>
      <c r="AT13" s="208">
        <v>7.1267339031999999</v>
      </c>
      <c r="AU13" s="208">
        <v>7.2982389999999997</v>
      </c>
      <c r="AV13" s="208">
        <v>7.3598816451999998</v>
      </c>
      <c r="AW13" s="208">
        <v>8.0212986666999999</v>
      </c>
      <c r="AX13" s="208">
        <v>8.0656800000000004</v>
      </c>
      <c r="AY13" s="208">
        <v>8.7138500000000008</v>
      </c>
      <c r="AZ13" s="324">
        <v>8.2294330000000002</v>
      </c>
      <c r="BA13" s="324">
        <v>6.9953880000000002</v>
      </c>
      <c r="BB13" s="324">
        <v>6.4819889999999996</v>
      </c>
      <c r="BC13" s="324">
        <v>6.3669840000000004</v>
      </c>
      <c r="BD13" s="324">
        <v>6.479298</v>
      </c>
      <c r="BE13" s="324">
        <v>6.5095879999999999</v>
      </c>
      <c r="BF13" s="324">
        <v>6.3551789999999997</v>
      </c>
      <c r="BG13" s="324">
        <v>6.2924179999999996</v>
      </c>
      <c r="BH13" s="324">
        <v>6.2898430000000003</v>
      </c>
      <c r="BI13" s="324">
        <v>6.2144760000000003</v>
      </c>
      <c r="BJ13" s="324">
        <v>7.6425169999999998</v>
      </c>
      <c r="BK13" s="324">
        <v>8.3513859999999998</v>
      </c>
      <c r="BL13" s="324">
        <v>7.9378520000000004</v>
      </c>
      <c r="BM13" s="324">
        <v>6.9995029999999998</v>
      </c>
      <c r="BN13" s="324">
        <v>6.5846749999999998</v>
      </c>
      <c r="BO13" s="324">
        <v>6.342047</v>
      </c>
      <c r="BP13" s="324">
        <v>6.4254100000000003</v>
      </c>
      <c r="BQ13" s="324">
        <v>6.5193089999999998</v>
      </c>
      <c r="BR13" s="324">
        <v>6.2945950000000002</v>
      </c>
      <c r="BS13" s="324">
        <v>6.1492329999999997</v>
      </c>
      <c r="BT13" s="324">
        <v>6.0742839999999996</v>
      </c>
      <c r="BU13" s="324">
        <v>6.312462</v>
      </c>
      <c r="BV13" s="324">
        <v>7.1305990000000001</v>
      </c>
    </row>
    <row r="14" spans="1:74" ht="11.15" customHeight="1" x14ac:dyDescent="0.25">
      <c r="A14" s="562" t="s">
        <v>959</v>
      </c>
      <c r="B14" s="563" t="s">
        <v>921</v>
      </c>
      <c r="C14" s="208">
        <v>7.3474378710000003</v>
      </c>
      <c r="D14" s="208">
        <v>7.2131440714000004</v>
      </c>
      <c r="E14" s="208">
        <v>6.4492005484000003</v>
      </c>
      <c r="F14" s="208">
        <v>6.4418919333</v>
      </c>
      <c r="G14" s="208">
        <v>5.7199535484000004</v>
      </c>
      <c r="H14" s="208">
        <v>6.2819956000000001</v>
      </c>
      <c r="I14" s="208">
        <v>6.7018505161000004</v>
      </c>
      <c r="J14" s="208">
        <v>7.0943058710000004</v>
      </c>
      <c r="K14" s="208">
        <v>7.3453700333</v>
      </c>
      <c r="L14" s="208">
        <v>6.9924924516000004</v>
      </c>
      <c r="M14" s="208">
        <v>7.6734548333000001</v>
      </c>
      <c r="N14" s="208">
        <v>7.7745618387000004</v>
      </c>
      <c r="O14" s="208">
        <v>7.6719125805999999</v>
      </c>
      <c r="P14" s="208">
        <v>8.1103156071000004</v>
      </c>
      <c r="Q14" s="208">
        <v>7.8298361613000003</v>
      </c>
      <c r="R14" s="208">
        <v>7.0370176000000004</v>
      </c>
      <c r="S14" s="208">
        <v>7.2146951612999999</v>
      </c>
      <c r="T14" s="208">
        <v>7.2756394333000003</v>
      </c>
      <c r="U14" s="208">
        <v>7.6301779031999999</v>
      </c>
      <c r="V14" s="208">
        <v>7.9485697742000001</v>
      </c>
      <c r="W14" s="208">
        <v>7.8079151667</v>
      </c>
      <c r="X14" s="208">
        <v>7.9938200968000004</v>
      </c>
      <c r="Y14" s="208">
        <v>8.3778019333000007</v>
      </c>
      <c r="Z14" s="208">
        <v>8.4229347741999998</v>
      </c>
      <c r="AA14" s="208">
        <v>8.3915735484000002</v>
      </c>
      <c r="AB14" s="208">
        <v>7.8778925172000003</v>
      </c>
      <c r="AC14" s="208">
        <v>8.1667052902999995</v>
      </c>
      <c r="AD14" s="208">
        <v>7.0100360000000004</v>
      </c>
      <c r="AE14" s="208">
        <v>6.8720506128999999</v>
      </c>
      <c r="AF14" s="208">
        <v>7.6494903000000001</v>
      </c>
      <c r="AG14" s="208">
        <v>8.1602113226000004</v>
      </c>
      <c r="AH14" s="208">
        <v>7.9579742581000001</v>
      </c>
      <c r="AI14" s="208">
        <v>8.1432062333000008</v>
      </c>
      <c r="AJ14" s="208">
        <v>8.3438034515999995</v>
      </c>
      <c r="AK14" s="208">
        <v>8.2509293333000002</v>
      </c>
      <c r="AL14" s="208">
        <v>8.0294680323000005</v>
      </c>
      <c r="AM14" s="208">
        <v>8.3328895160999998</v>
      </c>
      <c r="AN14" s="208">
        <v>7.7003808213999996</v>
      </c>
      <c r="AO14" s="208">
        <v>8.8512142902999997</v>
      </c>
      <c r="AP14" s="208">
        <v>8.5866539667000001</v>
      </c>
      <c r="AQ14" s="208">
        <v>8.4906717419</v>
      </c>
      <c r="AR14" s="208">
        <v>8.9294553333</v>
      </c>
      <c r="AS14" s="208">
        <v>8.5800663226000005</v>
      </c>
      <c r="AT14" s="208">
        <v>8.5609148387000005</v>
      </c>
      <c r="AU14" s="208">
        <v>8.3615455667000003</v>
      </c>
      <c r="AV14" s="208">
        <v>7.9678243226000003</v>
      </c>
      <c r="AW14" s="208">
        <v>8.3560961332999995</v>
      </c>
      <c r="AX14" s="208">
        <v>8.6591090000000008</v>
      </c>
      <c r="AY14" s="208">
        <v>8.5976099999999995</v>
      </c>
      <c r="AZ14" s="324">
        <v>8.774877</v>
      </c>
      <c r="BA14" s="324">
        <v>8.7263839999999995</v>
      </c>
      <c r="BB14" s="324">
        <v>8.0825410000000009</v>
      </c>
      <c r="BC14" s="324">
        <v>8.3336380000000005</v>
      </c>
      <c r="BD14" s="324">
        <v>8.5921950000000002</v>
      </c>
      <c r="BE14" s="324">
        <v>9.2640250000000002</v>
      </c>
      <c r="BF14" s="324">
        <v>9.2315039999999993</v>
      </c>
      <c r="BG14" s="324">
        <v>9.1442180000000004</v>
      </c>
      <c r="BH14" s="324">
        <v>9.0803200000000004</v>
      </c>
      <c r="BI14" s="324">
        <v>9.212294</v>
      </c>
      <c r="BJ14" s="324">
        <v>9.272627</v>
      </c>
      <c r="BK14" s="324">
        <v>9.1042970000000008</v>
      </c>
      <c r="BL14" s="324">
        <v>9.1338399999999993</v>
      </c>
      <c r="BM14" s="324">
        <v>9.0884879999999999</v>
      </c>
      <c r="BN14" s="324">
        <v>8.9483200000000007</v>
      </c>
      <c r="BO14" s="324">
        <v>9.0224440000000001</v>
      </c>
      <c r="BP14" s="324">
        <v>9.0911430000000006</v>
      </c>
      <c r="BQ14" s="324">
        <v>9.3555320000000002</v>
      </c>
      <c r="BR14" s="324">
        <v>9.3697850000000003</v>
      </c>
      <c r="BS14" s="324">
        <v>9.2649629999999998</v>
      </c>
      <c r="BT14" s="324">
        <v>9.1124500000000008</v>
      </c>
      <c r="BU14" s="324">
        <v>9.253539</v>
      </c>
      <c r="BV14" s="324">
        <v>9.3392389999999992</v>
      </c>
    </row>
    <row r="15" spans="1:74" ht="11.15" customHeight="1" x14ac:dyDescent="0.25">
      <c r="A15" s="76" t="s">
        <v>535</v>
      </c>
      <c r="B15" s="182" t="s">
        <v>422</v>
      </c>
      <c r="C15" s="208">
        <v>0.17741935483999999</v>
      </c>
      <c r="D15" s="208">
        <v>0.18110714285999999</v>
      </c>
      <c r="E15" s="208">
        <v>0.18322580645</v>
      </c>
      <c r="F15" s="208">
        <v>0.18293333333</v>
      </c>
      <c r="G15" s="208">
        <v>0.18503225806000001</v>
      </c>
      <c r="H15" s="208">
        <v>0.18596666667</v>
      </c>
      <c r="I15" s="208">
        <v>0.18967741934999999</v>
      </c>
      <c r="J15" s="208">
        <v>0.19348387097</v>
      </c>
      <c r="K15" s="208">
        <v>0.19666666666999999</v>
      </c>
      <c r="L15" s="208">
        <v>0.19916129031999999</v>
      </c>
      <c r="M15" s="208">
        <v>0.20263333333</v>
      </c>
      <c r="N15" s="208">
        <v>0.20164516129000001</v>
      </c>
      <c r="O15" s="208">
        <v>0.15996774193999999</v>
      </c>
      <c r="P15" s="208">
        <v>0.16107142857000001</v>
      </c>
      <c r="Q15" s="208">
        <v>0.16180645161000001</v>
      </c>
      <c r="R15" s="208">
        <v>0.16259999999999999</v>
      </c>
      <c r="S15" s="208">
        <v>0.16383870968</v>
      </c>
      <c r="T15" s="208">
        <v>0.16426666667000001</v>
      </c>
      <c r="U15" s="208">
        <v>0.16519354839</v>
      </c>
      <c r="V15" s="208">
        <v>0.16919354839</v>
      </c>
      <c r="W15" s="208">
        <v>0.16986666667</v>
      </c>
      <c r="X15" s="208">
        <v>0.17135483871000001</v>
      </c>
      <c r="Y15" s="208">
        <v>0.17416666667</v>
      </c>
      <c r="Z15" s="208">
        <v>0.17396774194</v>
      </c>
      <c r="AA15" s="208">
        <v>0.17970967741999999</v>
      </c>
      <c r="AB15" s="208">
        <v>0.17948275861999999</v>
      </c>
      <c r="AC15" s="208">
        <v>0.17983870967999999</v>
      </c>
      <c r="AD15" s="208">
        <v>0.17510000000000001</v>
      </c>
      <c r="AE15" s="208">
        <v>0.16467741934999999</v>
      </c>
      <c r="AF15" s="208">
        <v>0.16703333333000001</v>
      </c>
      <c r="AG15" s="208">
        <v>0.16996774194</v>
      </c>
      <c r="AH15" s="208">
        <v>0.16941935484000001</v>
      </c>
      <c r="AI15" s="208">
        <v>0.1696</v>
      </c>
      <c r="AJ15" s="208">
        <v>0.16832258065</v>
      </c>
      <c r="AK15" s="208">
        <v>0.17349999999999999</v>
      </c>
      <c r="AL15" s="208">
        <v>0.17377419355000001</v>
      </c>
      <c r="AM15" s="208">
        <v>0.17016129031999999</v>
      </c>
      <c r="AN15" s="208">
        <v>0.20178571429</v>
      </c>
      <c r="AO15" s="208">
        <v>0.17241935484000001</v>
      </c>
      <c r="AP15" s="208">
        <v>0.17766666667</v>
      </c>
      <c r="AQ15" s="208">
        <v>0.11054838710000001</v>
      </c>
      <c r="AR15" s="208">
        <v>0.157</v>
      </c>
      <c r="AS15" s="208">
        <v>0.14848387096999999</v>
      </c>
      <c r="AT15" s="208">
        <v>0.14412903226000001</v>
      </c>
      <c r="AU15" s="208">
        <v>0.14829999999999999</v>
      </c>
      <c r="AV15" s="208">
        <v>0.17732258065000001</v>
      </c>
      <c r="AW15" s="208">
        <v>0.1767</v>
      </c>
      <c r="AX15" s="208">
        <v>0.1714678</v>
      </c>
      <c r="AY15" s="208">
        <v>0.16769800000000001</v>
      </c>
      <c r="AZ15" s="324">
        <v>0.1680043</v>
      </c>
      <c r="BA15" s="324">
        <v>0.16731190000000001</v>
      </c>
      <c r="BB15" s="324">
        <v>0.16757150000000001</v>
      </c>
      <c r="BC15" s="324">
        <v>0.16783670000000001</v>
      </c>
      <c r="BD15" s="324">
        <v>0.16811980000000001</v>
      </c>
      <c r="BE15" s="324">
        <v>0.1683644</v>
      </c>
      <c r="BF15" s="324">
        <v>0.16910030000000001</v>
      </c>
      <c r="BG15" s="324">
        <v>0.16989000000000001</v>
      </c>
      <c r="BH15" s="324">
        <v>0.17022619999999999</v>
      </c>
      <c r="BI15" s="324">
        <v>0.1707727</v>
      </c>
      <c r="BJ15" s="324">
        <v>0.1708691</v>
      </c>
      <c r="BK15" s="324">
        <v>0.17033780000000001</v>
      </c>
      <c r="BL15" s="324">
        <v>0.1706878</v>
      </c>
      <c r="BM15" s="324">
        <v>0.17079440000000001</v>
      </c>
      <c r="BN15" s="324">
        <v>0.1710478</v>
      </c>
      <c r="BO15" s="324">
        <v>0.1714282</v>
      </c>
      <c r="BP15" s="324">
        <v>0.1717929</v>
      </c>
      <c r="BQ15" s="324">
        <v>0.17223959999999999</v>
      </c>
      <c r="BR15" s="324">
        <v>0.17277670000000001</v>
      </c>
      <c r="BS15" s="324">
        <v>0.17332439999999999</v>
      </c>
      <c r="BT15" s="324">
        <v>0.1734725</v>
      </c>
      <c r="BU15" s="324">
        <v>0.17382790000000001</v>
      </c>
      <c r="BV15" s="324">
        <v>0.17363410000000001</v>
      </c>
    </row>
    <row r="16" spans="1:74" ht="11.15" customHeight="1" x14ac:dyDescent="0.25">
      <c r="A16" s="76" t="s">
        <v>15</v>
      </c>
      <c r="B16" s="182" t="s">
        <v>423</v>
      </c>
      <c r="C16" s="208">
        <v>29.464806452000001</v>
      </c>
      <c r="D16" s="208">
        <v>17.033892857000001</v>
      </c>
      <c r="E16" s="208">
        <v>9.4370967742000005</v>
      </c>
      <c r="F16" s="208">
        <v>-1.2384333332999999</v>
      </c>
      <c r="G16" s="208">
        <v>-13.979258065</v>
      </c>
      <c r="H16" s="208">
        <v>-11.9246</v>
      </c>
      <c r="I16" s="208">
        <v>-6.2578064515999996</v>
      </c>
      <c r="J16" s="208">
        <v>-7.8689999999999998</v>
      </c>
      <c r="K16" s="208">
        <v>-11.461066667000001</v>
      </c>
      <c r="L16" s="208">
        <v>-9.6580645160999996</v>
      </c>
      <c r="M16" s="208">
        <v>7.0625666667000004</v>
      </c>
      <c r="N16" s="208">
        <v>10.609322581000001</v>
      </c>
      <c r="O16" s="208">
        <v>23.297935484</v>
      </c>
      <c r="P16" s="208">
        <v>20.697964286000001</v>
      </c>
      <c r="Q16" s="208">
        <v>8.1488709677000006</v>
      </c>
      <c r="R16" s="208">
        <v>-12.978899999999999</v>
      </c>
      <c r="S16" s="208">
        <v>-15.492580645</v>
      </c>
      <c r="T16" s="208">
        <v>-14.637433333000001</v>
      </c>
      <c r="U16" s="208">
        <v>-8.3981290323</v>
      </c>
      <c r="V16" s="208">
        <v>-9.4341935483999997</v>
      </c>
      <c r="W16" s="208">
        <v>-14.236499999999999</v>
      </c>
      <c r="X16" s="208">
        <v>-11.377129031999999</v>
      </c>
      <c r="Y16" s="208">
        <v>5.1874666666999998</v>
      </c>
      <c r="Z16" s="208">
        <v>13.80316129</v>
      </c>
      <c r="AA16" s="208">
        <v>18.428903225999999</v>
      </c>
      <c r="AB16" s="208">
        <v>18.500034483</v>
      </c>
      <c r="AC16" s="208">
        <v>1.6581612903</v>
      </c>
      <c r="AD16" s="208">
        <v>-10.2593</v>
      </c>
      <c r="AE16" s="208">
        <v>-14.444580645</v>
      </c>
      <c r="AF16" s="208">
        <v>-11.942866667000001</v>
      </c>
      <c r="AG16" s="208">
        <v>-5.2030000000000003</v>
      </c>
      <c r="AH16" s="208">
        <v>-7.3582580645000002</v>
      </c>
      <c r="AI16" s="208">
        <v>-10.5617</v>
      </c>
      <c r="AJ16" s="208">
        <v>-2.9866129032000002</v>
      </c>
      <c r="AK16" s="208">
        <v>-0.13676666667000001</v>
      </c>
      <c r="AL16" s="208">
        <v>19.032741935000001</v>
      </c>
      <c r="AM16" s="208">
        <v>22.777000000000001</v>
      </c>
      <c r="AN16" s="208">
        <v>27.904035713999999</v>
      </c>
      <c r="AO16" s="208">
        <v>1.9054838709999999</v>
      </c>
      <c r="AP16" s="208">
        <v>-5.5186999999999999</v>
      </c>
      <c r="AQ16" s="208">
        <v>-13.441548386999999</v>
      </c>
      <c r="AR16" s="208">
        <v>-8.2603333333000002</v>
      </c>
      <c r="AS16" s="208">
        <v>-5.4723548387000003</v>
      </c>
      <c r="AT16" s="208">
        <v>-5.271483871</v>
      </c>
      <c r="AU16" s="208">
        <v>-13.020566667000001</v>
      </c>
      <c r="AV16" s="208">
        <v>-11.628419355</v>
      </c>
      <c r="AW16" s="208">
        <v>4.3913333333000004</v>
      </c>
      <c r="AX16" s="208">
        <v>10.049225806000001</v>
      </c>
      <c r="AY16" s="208">
        <v>30.012336405999999</v>
      </c>
      <c r="AZ16" s="324">
        <v>22.84064</v>
      </c>
      <c r="BA16" s="324">
        <v>2.9229370000000001</v>
      </c>
      <c r="BB16" s="324">
        <v>-8.1172690000000003</v>
      </c>
      <c r="BC16" s="324">
        <v>-14.866849999999999</v>
      </c>
      <c r="BD16" s="324">
        <v>-9.5543099999999992</v>
      </c>
      <c r="BE16" s="324">
        <v>-4.9556709999999997</v>
      </c>
      <c r="BF16" s="324">
        <v>-7.0269170000000001</v>
      </c>
      <c r="BG16" s="324">
        <v>-11.958449999999999</v>
      </c>
      <c r="BH16" s="324">
        <v>-9.0080480000000005</v>
      </c>
      <c r="BI16" s="324">
        <v>2.9972660000000002</v>
      </c>
      <c r="BJ16" s="324">
        <v>18.328189999999999</v>
      </c>
      <c r="BK16" s="324">
        <v>22.615919999999999</v>
      </c>
      <c r="BL16" s="324">
        <v>18.59375</v>
      </c>
      <c r="BM16" s="324">
        <v>4.6966570000000001</v>
      </c>
      <c r="BN16" s="324">
        <v>-7.9163649999999999</v>
      </c>
      <c r="BO16" s="324">
        <v>-14.282400000000001</v>
      </c>
      <c r="BP16" s="324">
        <v>-11.17137</v>
      </c>
      <c r="BQ16" s="324">
        <v>-6.1646890000000001</v>
      </c>
      <c r="BR16" s="324">
        <v>-7.3170149999999996</v>
      </c>
      <c r="BS16" s="324">
        <v>-13.46208</v>
      </c>
      <c r="BT16" s="324">
        <v>-10.70313</v>
      </c>
      <c r="BU16" s="324">
        <v>2.8282120000000002</v>
      </c>
      <c r="BV16" s="324">
        <v>16.11543</v>
      </c>
    </row>
    <row r="17" spans="1:74" ht="11.15" customHeight="1" x14ac:dyDescent="0.25">
      <c r="A17" s="71" t="s">
        <v>768</v>
      </c>
      <c r="B17" s="182" t="s">
        <v>425</v>
      </c>
      <c r="C17" s="208">
        <v>108.37514652</v>
      </c>
      <c r="D17" s="208">
        <v>96.238896999999994</v>
      </c>
      <c r="E17" s="208">
        <v>90.279825290000005</v>
      </c>
      <c r="F17" s="208">
        <v>78.911266900000001</v>
      </c>
      <c r="G17" s="208">
        <v>66.878731000000002</v>
      </c>
      <c r="H17" s="208">
        <v>69.682313532999999</v>
      </c>
      <c r="I17" s="208">
        <v>76.211432129000002</v>
      </c>
      <c r="J17" s="208">
        <v>75.803878065000006</v>
      </c>
      <c r="K17" s="208">
        <v>73.102317600000006</v>
      </c>
      <c r="L17" s="208">
        <v>75.984545225999994</v>
      </c>
      <c r="M17" s="208">
        <v>93.027691200000007</v>
      </c>
      <c r="N17" s="208">
        <v>96.868913258000006</v>
      </c>
      <c r="O17" s="208">
        <v>110.32782732</v>
      </c>
      <c r="P17" s="208">
        <v>107.27053029</v>
      </c>
      <c r="Q17" s="208">
        <v>94.695213644999995</v>
      </c>
      <c r="R17" s="208">
        <v>73.505437866999998</v>
      </c>
      <c r="S17" s="208">
        <v>70.882854871000006</v>
      </c>
      <c r="T17" s="208">
        <v>71.879314233000002</v>
      </c>
      <c r="U17" s="208">
        <v>78.669351031999994</v>
      </c>
      <c r="V17" s="208">
        <v>79.816358257999994</v>
      </c>
      <c r="W17" s="208">
        <v>74.487899767000002</v>
      </c>
      <c r="X17" s="208">
        <v>77.445113000000006</v>
      </c>
      <c r="Y17" s="208">
        <v>95.250382633000001</v>
      </c>
      <c r="Z17" s="208">
        <v>103.74841948</v>
      </c>
      <c r="AA17" s="208">
        <v>105.90130752</v>
      </c>
      <c r="AB17" s="208">
        <v>106.42738986000001</v>
      </c>
      <c r="AC17" s="208">
        <v>88.035914547999994</v>
      </c>
      <c r="AD17" s="208">
        <v>75.084791332999998</v>
      </c>
      <c r="AE17" s="208">
        <v>66.313420128999994</v>
      </c>
      <c r="AF17" s="208">
        <v>71.769440099999997</v>
      </c>
      <c r="AG17" s="208">
        <v>80.638456934999994</v>
      </c>
      <c r="AH17" s="208">
        <v>77.899485451999993</v>
      </c>
      <c r="AI17" s="208">
        <v>72.187571000000005</v>
      </c>
      <c r="AJ17" s="208">
        <v>77.341737839000004</v>
      </c>
      <c r="AK17" s="208">
        <v>81.505070099999998</v>
      </c>
      <c r="AL17" s="208">
        <v>102.12006765</v>
      </c>
      <c r="AM17" s="208">
        <v>106.73744926000001</v>
      </c>
      <c r="AN17" s="208">
        <v>108.91543224999999</v>
      </c>
      <c r="AO17" s="208">
        <v>82.860487452000001</v>
      </c>
      <c r="AP17" s="208">
        <v>76.025090899999995</v>
      </c>
      <c r="AQ17" s="208">
        <v>67.640973290000005</v>
      </c>
      <c r="AR17" s="208">
        <v>74.069710033000007</v>
      </c>
      <c r="AS17" s="208">
        <v>77.449495935000002</v>
      </c>
      <c r="AT17" s="208">
        <v>78.083497065000003</v>
      </c>
      <c r="AU17" s="208">
        <v>70.231506733000003</v>
      </c>
      <c r="AV17" s="208">
        <v>73.880275839000006</v>
      </c>
      <c r="AW17" s="208">
        <v>91.001053600000006</v>
      </c>
      <c r="AX17" s="208">
        <v>96.169583606000003</v>
      </c>
      <c r="AY17" s="208">
        <v>114.95741441</v>
      </c>
      <c r="AZ17" s="324">
        <v>107.3836</v>
      </c>
      <c r="BA17" s="324">
        <v>85.936580000000006</v>
      </c>
      <c r="BB17" s="324">
        <v>75.401830000000004</v>
      </c>
      <c r="BC17" s="324">
        <v>68.355159999999998</v>
      </c>
      <c r="BD17" s="324">
        <v>73.146079999999998</v>
      </c>
      <c r="BE17" s="324">
        <v>76.603639999999999</v>
      </c>
      <c r="BF17" s="324">
        <v>75.192440000000005</v>
      </c>
      <c r="BG17" s="324">
        <v>71.641199999999998</v>
      </c>
      <c r="BH17" s="324">
        <v>74.424459999999996</v>
      </c>
      <c r="BI17" s="324">
        <v>85.000630000000001</v>
      </c>
      <c r="BJ17" s="324">
        <v>101.38290000000001</v>
      </c>
      <c r="BK17" s="324">
        <v>106.1656</v>
      </c>
      <c r="BL17" s="324">
        <v>102.27670000000001</v>
      </c>
      <c r="BM17" s="324">
        <v>88.039940000000001</v>
      </c>
      <c r="BN17" s="324">
        <v>75.723050000000001</v>
      </c>
      <c r="BO17" s="324">
        <v>69.108949999999993</v>
      </c>
      <c r="BP17" s="324">
        <v>72.281289999999998</v>
      </c>
      <c r="BQ17" s="324">
        <v>76.855099999999993</v>
      </c>
      <c r="BR17" s="324">
        <v>76.050200000000004</v>
      </c>
      <c r="BS17" s="324">
        <v>72.067319999999995</v>
      </c>
      <c r="BT17" s="324">
        <v>74.099990000000005</v>
      </c>
      <c r="BU17" s="324">
        <v>86.846620000000001</v>
      </c>
      <c r="BV17" s="324">
        <v>100.0484</v>
      </c>
    </row>
    <row r="18" spans="1:74" ht="11.15" customHeight="1" x14ac:dyDescent="0.25">
      <c r="A18" s="76" t="s">
        <v>537</v>
      </c>
      <c r="B18" s="182" t="s">
        <v>132</v>
      </c>
      <c r="C18" s="208">
        <v>-0.60308200000000001</v>
      </c>
      <c r="D18" s="208">
        <v>0.57249585713999995</v>
      </c>
      <c r="E18" s="208">
        <v>-6.3438193547999996E-2</v>
      </c>
      <c r="F18" s="208">
        <v>-0.56190023333000005</v>
      </c>
      <c r="G18" s="208">
        <v>-0.58779551613000003</v>
      </c>
      <c r="H18" s="208">
        <v>-0.91084686667000003</v>
      </c>
      <c r="I18" s="208">
        <v>-0.38181922581</v>
      </c>
      <c r="J18" s="208">
        <v>-1.1640393548000001</v>
      </c>
      <c r="K18" s="208">
        <v>-1.2335509333000001</v>
      </c>
      <c r="L18" s="208">
        <v>-2.2473516774000002</v>
      </c>
      <c r="M18" s="208">
        <v>-2.4962911999999999</v>
      </c>
      <c r="N18" s="208">
        <v>-0.11055841935000001</v>
      </c>
      <c r="O18" s="208">
        <v>0.13349525806000001</v>
      </c>
      <c r="P18" s="208">
        <v>0.55514828570999997</v>
      </c>
      <c r="Q18" s="208">
        <v>-0.24969751612999999</v>
      </c>
      <c r="R18" s="208">
        <v>0.24072879999999999</v>
      </c>
      <c r="S18" s="208">
        <v>-2.0446290645</v>
      </c>
      <c r="T18" s="208">
        <v>-1.2346475667000001</v>
      </c>
      <c r="U18" s="208">
        <v>-1.4466413547999999</v>
      </c>
      <c r="V18" s="208">
        <v>-1.3026808387</v>
      </c>
      <c r="W18" s="208">
        <v>-0.94616643332999995</v>
      </c>
      <c r="X18" s="208">
        <v>-3.0404678387000001</v>
      </c>
      <c r="Y18" s="208">
        <v>-2.4585826332999998</v>
      </c>
      <c r="Z18" s="208">
        <v>-1.4672581935</v>
      </c>
      <c r="AA18" s="208">
        <v>1.0896764812999999</v>
      </c>
      <c r="AB18" s="208">
        <v>-1.0757078655000001</v>
      </c>
      <c r="AC18" s="208">
        <v>-0.35851648612999998</v>
      </c>
      <c r="AD18" s="208">
        <v>-1.3596803333E-2</v>
      </c>
      <c r="AE18" s="208">
        <v>0.40483274676999997</v>
      </c>
      <c r="AF18" s="208">
        <v>-0.94475800333000004</v>
      </c>
      <c r="AG18" s="208">
        <v>-1.2425303244999999</v>
      </c>
      <c r="AH18" s="208">
        <v>-0.59526813193999994</v>
      </c>
      <c r="AI18" s="208">
        <v>-0.55200022999999998</v>
      </c>
      <c r="AJ18" s="208">
        <v>-2.7359761970999998</v>
      </c>
      <c r="AK18" s="208">
        <v>-0.21062896667</v>
      </c>
      <c r="AL18" s="208">
        <v>0.43871877483999999</v>
      </c>
      <c r="AM18" s="208">
        <v>-0.52590209742000005</v>
      </c>
      <c r="AN18" s="208">
        <v>-0.28316703142999999</v>
      </c>
      <c r="AO18" s="208">
        <v>1.3820731589999999</v>
      </c>
      <c r="AP18" s="208">
        <v>-1.4176616033</v>
      </c>
      <c r="AQ18" s="208">
        <v>-0.13906948096999999</v>
      </c>
      <c r="AR18" s="208">
        <v>-0.26346076667000001</v>
      </c>
      <c r="AS18" s="208">
        <v>-0.44195147967999998</v>
      </c>
      <c r="AT18" s="208">
        <v>-0.35038232065000002</v>
      </c>
      <c r="AU18" s="208">
        <v>0.10508823</v>
      </c>
      <c r="AV18" s="208">
        <v>-1.7001673548</v>
      </c>
      <c r="AW18" s="208">
        <v>-2.7907448666999999</v>
      </c>
      <c r="AX18" s="208">
        <v>0.15031839355000001</v>
      </c>
      <c r="AY18" s="208">
        <v>-0.43810540552999999</v>
      </c>
      <c r="AZ18" s="324">
        <v>-2.1565560000000001</v>
      </c>
      <c r="BA18" s="324">
        <v>1.9948140000000001</v>
      </c>
      <c r="BB18" s="324">
        <v>-0.15108289999999999</v>
      </c>
      <c r="BC18" s="324">
        <v>-1.380514</v>
      </c>
      <c r="BD18" s="324">
        <v>-0.54781290000000005</v>
      </c>
      <c r="BE18" s="324">
        <v>2.0182950000000002</v>
      </c>
      <c r="BF18" s="324">
        <v>1.5135050000000001</v>
      </c>
      <c r="BG18" s="324">
        <v>-0.61604599999999998</v>
      </c>
      <c r="BH18" s="324">
        <v>-0.31137399999999998</v>
      </c>
      <c r="BI18" s="324">
        <v>1.462996</v>
      </c>
      <c r="BJ18" s="324">
        <v>1.485627</v>
      </c>
      <c r="BK18" s="324">
        <v>2.185673</v>
      </c>
      <c r="BL18" s="324">
        <v>1.2404839999999999</v>
      </c>
      <c r="BM18" s="324">
        <v>-0.84884519999999997</v>
      </c>
      <c r="BN18" s="324">
        <v>-1.0773400000000001E-2</v>
      </c>
      <c r="BO18" s="324">
        <v>-0.73101249999999995</v>
      </c>
      <c r="BP18" s="324">
        <v>1.2861309999999999</v>
      </c>
      <c r="BQ18" s="324">
        <v>1.9202980000000001</v>
      </c>
      <c r="BR18" s="324">
        <v>1.5057069999999999</v>
      </c>
      <c r="BS18" s="324">
        <v>-0.63813430000000004</v>
      </c>
      <c r="BT18" s="324">
        <v>-0.25560549999999999</v>
      </c>
      <c r="BU18" s="324">
        <v>-0.81418900000000005</v>
      </c>
      <c r="BV18" s="324">
        <v>2.7891469999999998</v>
      </c>
    </row>
    <row r="19" spans="1:74" ht="11.15" customHeight="1" x14ac:dyDescent="0.25">
      <c r="A19" s="77" t="s">
        <v>769</v>
      </c>
      <c r="B19" s="182" t="s">
        <v>424</v>
      </c>
      <c r="C19" s="208">
        <v>107.77206452</v>
      </c>
      <c r="D19" s="208">
        <v>96.811392857000001</v>
      </c>
      <c r="E19" s="208">
        <v>90.216387096999995</v>
      </c>
      <c r="F19" s="208">
        <v>78.349366666999998</v>
      </c>
      <c r="G19" s="208">
        <v>66.290935484000002</v>
      </c>
      <c r="H19" s="208">
        <v>68.771466666999999</v>
      </c>
      <c r="I19" s="208">
        <v>75.829612902999997</v>
      </c>
      <c r="J19" s="208">
        <v>74.639838710000006</v>
      </c>
      <c r="K19" s="208">
        <v>71.868766667000003</v>
      </c>
      <c r="L19" s="208">
        <v>73.737193547999993</v>
      </c>
      <c r="M19" s="208">
        <v>90.531400000000005</v>
      </c>
      <c r="N19" s="208">
        <v>96.758354839000006</v>
      </c>
      <c r="O19" s="208">
        <v>110.46132258</v>
      </c>
      <c r="P19" s="208">
        <v>107.82567856999999</v>
      </c>
      <c r="Q19" s="208">
        <v>94.445516128999998</v>
      </c>
      <c r="R19" s="208">
        <v>73.746166666999997</v>
      </c>
      <c r="S19" s="208">
        <v>68.838225805999997</v>
      </c>
      <c r="T19" s="208">
        <v>70.644666666999996</v>
      </c>
      <c r="U19" s="208">
        <v>77.222709676999997</v>
      </c>
      <c r="V19" s="208">
        <v>78.513677419000004</v>
      </c>
      <c r="W19" s="208">
        <v>73.541733332999996</v>
      </c>
      <c r="X19" s="208">
        <v>74.404645161000005</v>
      </c>
      <c r="Y19" s="208">
        <v>92.791799999999995</v>
      </c>
      <c r="Z19" s="208">
        <v>102.28116129</v>
      </c>
      <c r="AA19" s="208">
        <v>106.990984</v>
      </c>
      <c r="AB19" s="208">
        <v>105.351682</v>
      </c>
      <c r="AC19" s="208">
        <v>87.677398061999995</v>
      </c>
      <c r="AD19" s="208">
        <v>75.07119453</v>
      </c>
      <c r="AE19" s="208">
        <v>66.718252875999994</v>
      </c>
      <c r="AF19" s="208">
        <v>70.824682096999993</v>
      </c>
      <c r="AG19" s="208">
        <v>79.395926610999993</v>
      </c>
      <c r="AH19" s="208">
        <v>77.304217320000006</v>
      </c>
      <c r="AI19" s="208">
        <v>71.635570770000001</v>
      </c>
      <c r="AJ19" s="208">
        <v>74.605761642000004</v>
      </c>
      <c r="AK19" s="208">
        <v>81.294441133000007</v>
      </c>
      <c r="AL19" s="208">
        <v>102.55878642</v>
      </c>
      <c r="AM19" s="208">
        <v>106.21154715999999</v>
      </c>
      <c r="AN19" s="208">
        <v>108.63226521999999</v>
      </c>
      <c r="AO19" s="208">
        <v>84.242560611000002</v>
      </c>
      <c r="AP19" s="208">
        <v>74.607429296999996</v>
      </c>
      <c r="AQ19" s="208">
        <v>67.501903808999998</v>
      </c>
      <c r="AR19" s="208">
        <v>73.806249266999998</v>
      </c>
      <c r="AS19" s="208">
        <v>77.007544456000005</v>
      </c>
      <c r="AT19" s="208">
        <v>77.733114744000005</v>
      </c>
      <c r="AU19" s="208">
        <v>70.336594962999996</v>
      </c>
      <c r="AV19" s="208">
        <v>72.180108484000002</v>
      </c>
      <c r="AW19" s="208">
        <v>88.210308733000005</v>
      </c>
      <c r="AX19" s="208">
        <v>96.319901999999999</v>
      </c>
      <c r="AY19" s="208">
        <v>114.51930900000001</v>
      </c>
      <c r="AZ19" s="324">
        <v>105.22709999999999</v>
      </c>
      <c r="BA19" s="324">
        <v>87.931389999999993</v>
      </c>
      <c r="BB19" s="324">
        <v>75.250739999999993</v>
      </c>
      <c r="BC19" s="324">
        <v>66.974639999999994</v>
      </c>
      <c r="BD19" s="324">
        <v>72.598269999999999</v>
      </c>
      <c r="BE19" s="324">
        <v>78.621939999999995</v>
      </c>
      <c r="BF19" s="324">
        <v>76.705939999999998</v>
      </c>
      <c r="BG19" s="324">
        <v>71.025149999999996</v>
      </c>
      <c r="BH19" s="324">
        <v>74.11309</v>
      </c>
      <c r="BI19" s="324">
        <v>86.463620000000006</v>
      </c>
      <c r="BJ19" s="324">
        <v>102.8685</v>
      </c>
      <c r="BK19" s="324">
        <v>108.35120000000001</v>
      </c>
      <c r="BL19" s="324">
        <v>103.5172</v>
      </c>
      <c r="BM19" s="324">
        <v>87.191090000000003</v>
      </c>
      <c r="BN19" s="324">
        <v>75.712270000000004</v>
      </c>
      <c r="BO19" s="324">
        <v>68.377939999999995</v>
      </c>
      <c r="BP19" s="324">
        <v>73.567419999999998</v>
      </c>
      <c r="BQ19" s="324">
        <v>78.775400000000005</v>
      </c>
      <c r="BR19" s="324">
        <v>77.555909999999997</v>
      </c>
      <c r="BS19" s="324">
        <v>71.429190000000006</v>
      </c>
      <c r="BT19" s="324">
        <v>73.844390000000004</v>
      </c>
      <c r="BU19" s="324">
        <v>86.032430000000005</v>
      </c>
      <c r="BV19" s="324">
        <v>102.83750000000001</v>
      </c>
    </row>
    <row r="20" spans="1:74" ht="11.15" customHeight="1" x14ac:dyDescent="0.25">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324"/>
      <c r="BA20" s="324"/>
      <c r="BB20" s="324"/>
      <c r="BC20" s="324"/>
      <c r="BD20" s="324"/>
      <c r="BE20" s="324"/>
      <c r="BF20" s="324"/>
      <c r="BG20" s="324"/>
      <c r="BH20" s="324"/>
      <c r="BI20" s="324"/>
      <c r="BJ20" s="324"/>
      <c r="BK20" s="324"/>
      <c r="BL20" s="324"/>
      <c r="BM20" s="324"/>
      <c r="BN20" s="324"/>
      <c r="BO20" s="324"/>
      <c r="BP20" s="324"/>
      <c r="BQ20" s="324"/>
      <c r="BR20" s="324"/>
      <c r="BS20" s="324"/>
      <c r="BT20" s="324"/>
      <c r="BU20" s="324"/>
      <c r="BV20" s="324"/>
    </row>
    <row r="21" spans="1:74" ht="11.15" customHeight="1" x14ac:dyDescent="0.25">
      <c r="A21" s="71"/>
      <c r="B21" s="78" t="s">
        <v>777</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5" customHeight="1" x14ac:dyDescent="0.25">
      <c r="A22" s="76" t="s">
        <v>538</v>
      </c>
      <c r="B22" s="182" t="s">
        <v>426</v>
      </c>
      <c r="C22" s="208">
        <v>31.654032258000001</v>
      </c>
      <c r="D22" s="208">
        <v>24.638785714000001</v>
      </c>
      <c r="E22" s="208">
        <v>21.270612903</v>
      </c>
      <c r="F22" s="208">
        <v>14.694900000000001</v>
      </c>
      <c r="G22" s="208">
        <v>5.4522258065000004</v>
      </c>
      <c r="H22" s="208">
        <v>3.9748000000000001</v>
      </c>
      <c r="I22" s="208">
        <v>3.4167096774000001</v>
      </c>
      <c r="J22" s="208">
        <v>3.2187096774000001</v>
      </c>
      <c r="K22" s="208">
        <v>3.7439</v>
      </c>
      <c r="L22" s="208">
        <v>8.2360645161000008</v>
      </c>
      <c r="M22" s="208">
        <v>19.965900000000001</v>
      </c>
      <c r="N22" s="208">
        <v>24.696129032000002</v>
      </c>
      <c r="O22" s="208">
        <v>30.767322580999998</v>
      </c>
      <c r="P22" s="208">
        <v>28.897571428999999</v>
      </c>
      <c r="Q22" s="208">
        <v>22.210225806</v>
      </c>
      <c r="R22" s="208">
        <v>10.952666667000001</v>
      </c>
      <c r="S22" s="208">
        <v>6.8518387097</v>
      </c>
      <c r="T22" s="208">
        <v>4.3071333333000004</v>
      </c>
      <c r="U22" s="208">
        <v>3.6051935483999999</v>
      </c>
      <c r="V22" s="208">
        <v>3.2869032258000002</v>
      </c>
      <c r="W22" s="208">
        <v>3.6613333333</v>
      </c>
      <c r="X22" s="208">
        <v>7.4740322581000003</v>
      </c>
      <c r="Y22" s="208">
        <v>19.6358</v>
      </c>
      <c r="Z22" s="208">
        <v>24.277806452</v>
      </c>
      <c r="AA22" s="208">
        <v>26.607612903</v>
      </c>
      <c r="AB22" s="208">
        <v>25.417448275999998</v>
      </c>
      <c r="AC22" s="208">
        <v>16.993838709999999</v>
      </c>
      <c r="AD22" s="208">
        <v>12.601633333000001</v>
      </c>
      <c r="AE22" s="208">
        <v>7.6315483870999996</v>
      </c>
      <c r="AF22" s="208">
        <v>4.5372000000000003</v>
      </c>
      <c r="AG22" s="208">
        <v>3.8106774194000002</v>
      </c>
      <c r="AH22" s="208">
        <v>3.5102903226</v>
      </c>
      <c r="AI22" s="208">
        <v>4.2174666667</v>
      </c>
      <c r="AJ22" s="208">
        <v>7.8039677419000002</v>
      </c>
      <c r="AK22" s="208">
        <v>14.660866667000001</v>
      </c>
      <c r="AL22" s="208">
        <v>25.793193548000001</v>
      </c>
      <c r="AM22" s="208">
        <v>28.296419355000001</v>
      </c>
      <c r="AN22" s="208">
        <v>30.912571429</v>
      </c>
      <c r="AO22" s="208">
        <v>18.314741935000001</v>
      </c>
      <c r="AP22" s="208">
        <v>11.2807</v>
      </c>
      <c r="AQ22" s="208">
        <v>6.9524516129</v>
      </c>
      <c r="AR22" s="208">
        <v>4.2659333332999996</v>
      </c>
      <c r="AS22" s="208">
        <v>3.6024193547999999</v>
      </c>
      <c r="AT22" s="208">
        <v>3.4028709677000002</v>
      </c>
      <c r="AU22" s="208">
        <v>3.8683999999999998</v>
      </c>
      <c r="AV22" s="208">
        <v>6.159516129</v>
      </c>
      <c r="AW22" s="208">
        <v>15.493866667000001</v>
      </c>
      <c r="AX22" s="208">
        <v>21.827220000000001</v>
      </c>
      <c r="AY22" s="208">
        <v>30.680499999999999</v>
      </c>
      <c r="AZ22" s="324">
        <v>27.569430000000001</v>
      </c>
      <c r="BA22" s="324">
        <v>19.481729999999999</v>
      </c>
      <c r="BB22" s="324">
        <v>12.25901</v>
      </c>
      <c r="BC22" s="324">
        <v>7.076962</v>
      </c>
      <c r="BD22" s="324">
        <v>4.417554</v>
      </c>
      <c r="BE22" s="324">
        <v>3.7962440000000002</v>
      </c>
      <c r="BF22" s="324">
        <v>3.2773979999999998</v>
      </c>
      <c r="BG22" s="324">
        <v>4.0709220000000004</v>
      </c>
      <c r="BH22" s="324">
        <v>7.6275180000000002</v>
      </c>
      <c r="BI22" s="324">
        <v>15.92492</v>
      </c>
      <c r="BJ22" s="324">
        <v>26.360340000000001</v>
      </c>
      <c r="BK22" s="324">
        <v>29.103020000000001</v>
      </c>
      <c r="BL22" s="324">
        <v>26.85642</v>
      </c>
      <c r="BM22" s="324">
        <v>19.450289999999999</v>
      </c>
      <c r="BN22" s="324">
        <v>12.17747</v>
      </c>
      <c r="BO22" s="324">
        <v>6.9916210000000003</v>
      </c>
      <c r="BP22" s="324">
        <v>4.5942869999999996</v>
      </c>
      <c r="BQ22" s="324">
        <v>3.7762579999999999</v>
      </c>
      <c r="BR22" s="324">
        <v>3.3593419999999998</v>
      </c>
      <c r="BS22" s="324">
        <v>4.1488860000000001</v>
      </c>
      <c r="BT22" s="324">
        <v>7.5592949999999997</v>
      </c>
      <c r="BU22" s="324">
        <v>15.80199</v>
      </c>
      <c r="BV22" s="324">
        <v>26.1554</v>
      </c>
    </row>
    <row r="23" spans="1:74" ht="11.15" customHeight="1" x14ac:dyDescent="0.25">
      <c r="A23" s="76" t="s">
        <v>539</v>
      </c>
      <c r="B23" s="182" t="s">
        <v>427</v>
      </c>
      <c r="C23" s="208">
        <v>17.87</v>
      </c>
      <c r="D23" s="208">
        <v>15.150107143</v>
      </c>
      <c r="E23" s="208">
        <v>13.482032258</v>
      </c>
      <c r="F23" s="208">
        <v>10.061366667</v>
      </c>
      <c r="G23" s="208">
        <v>5.2821935484000004</v>
      </c>
      <c r="H23" s="208">
        <v>4.7466999999999997</v>
      </c>
      <c r="I23" s="208">
        <v>4.4378709677000003</v>
      </c>
      <c r="J23" s="208">
        <v>4.6121290323000004</v>
      </c>
      <c r="K23" s="208">
        <v>4.8867333332999996</v>
      </c>
      <c r="L23" s="208">
        <v>7.6570645161000002</v>
      </c>
      <c r="M23" s="208">
        <v>12.8752</v>
      </c>
      <c r="N23" s="208">
        <v>14.808612903</v>
      </c>
      <c r="O23" s="208">
        <v>17.881451612999999</v>
      </c>
      <c r="P23" s="208">
        <v>16.865928571000001</v>
      </c>
      <c r="Q23" s="208">
        <v>13.684870968</v>
      </c>
      <c r="R23" s="208">
        <v>8.2181999999999995</v>
      </c>
      <c r="S23" s="208">
        <v>5.9640645160999997</v>
      </c>
      <c r="T23" s="208">
        <v>4.8217333333000001</v>
      </c>
      <c r="U23" s="208">
        <v>4.5790322580999998</v>
      </c>
      <c r="V23" s="208">
        <v>4.5415161289999997</v>
      </c>
      <c r="W23" s="208">
        <v>4.7718999999999996</v>
      </c>
      <c r="X23" s="208">
        <v>6.9722580645000001</v>
      </c>
      <c r="Y23" s="208">
        <v>12.960766667</v>
      </c>
      <c r="Z23" s="208">
        <v>14.736000000000001</v>
      </c>
      <c r="AA23" s="208">
        <v>15.828258065</v>
      </c>
      <c r="AB23" s="208">
        <v>15.433413793</v>
      </c>
      <c r="AC23" s="208">
        <v>10.938064516000001</v>
      </c>
      <c r="AD23" s="208">
        <v>7.9367000000000001</v>
      </c>
      <c r="AE23" s="208">
        <v>5.2472580645000004</v>
      </c>
      <c r="AF23" s="208">
        <v>4.3928666666999998</v>
      </c>
      <c r="AG23" s="208">
        <v>4.1640322580999998</v>
      </c>
      <c r="AH23" s="208">
        <v>4.2315483871000001</v>
      </c>
      <c r="AI23" s="208">
        <v>4.7900999999999998</v>
      </c>
      <c r="AJ23" s="208">
        <v>6.7370967742000003</v>
      </c>
      <c r="AK23" s="208">
        <v>9.7852333333000008</v>
      </c>
      <c r="AL23" s="208">
        <v>14.644032257999999</v>
      </c>
      <c r="AM23" s="208">
        <v>15.857774193999999</v>
      </c>
      <c r="AN23" s="208">
        <v>17.559571428999998</v>
      </c>
      <c r="AO23" s="208">
        <v>11.441903226000001</v>
      </c>
      <c r="AP23" s="208">
        <v>8.1488333333000007</v>
      </c>
      <c r="AQ23" s="208">
        <v>5.8439677419000002</v>
      </c>
      <c r="AR23" s="208">
        <v>4.7163333332999997</v>
      </c>
      <c r="AS23" s="208">
        <v>4.5729032258000002</v>
      </c>
      <c r="AT23" s="208">
        <v>4.5331612902999998</v>
      </c>
      <c r="AU23" s="208">
        <v>4.9733000000000001</v>
      </c>
      <c r="AV23" s="208">
        <v>6.2749677419000003</v>
      </c>
      <c r="AW23" s="208">
        <v>10.916533333</v>
      </c>
      <c r="AX23" s="208">
        <v>12.067399999999999</v>
      </c>
      <c r="AY23" s="208">
        <v>17.745539999999998</v>
      </c>
      <c r="AZ23" s="324">
        <v>16.197980000000001</v>
      </c>
      <c r="BA23" s="324">
        <v>12.81481</v>
      </c>
      <c r="BB23" s="324">
        <v>8.6090780000000002</v>
      </c>
      <c r="BC23" s="324">
        <v>5.8946899999999998</v>
      </c>
      <c r="BD23" s="324">
        <v>5.0608649999999997</v>
      </c>
      <c r="BE23" s="324">
        <v>4.5293020000000004</v>
      </c>
      <c r="BF23" s="324">
        <v>4.7716269999999996</v>
      </c>
      <c r="BG23" s="324">
        <v>5.0710439999999997</v>
      </c>
      <c r="BH23" s="324">
        <v>6.7372040000000002</v>
      </c>
      <c r="BI23" s="324">
        <v>10.25779</v>
      </c>
      <c r="BJ23" s="324">
        <v>14.473879999999999</v>
      </c>
      <c r="BK23" s="324">
        <v>16.68919</v>
      </c>
      <c r="BL23" s="324">
        <v>16.075240000000001</v>
      </c>
      <c r="BM23" s="324">
        <v>12.35028</v>
      </c>
      <c r="BN23" s="324">
        <v>8.6224900000000009</v>
      </c>
      <c r="BO23" s="324">
        <v>5.862006</v>
      </c>
      <c r="BP23" s="324">
        <v>5.0014880000000002</v>
      </c>
      <c r="BQ23" s="324">
        <v>4.4903700000000004</v>
      </c>
      <c r="BR23" s="324">
        <v>4.7361510000000004</v>
      </c>
      <c r="BS23" s="324">
        <v>5.0154319999999997</v>
      </c>
      <c r="BT23" s="324">
        <v>6.6872740000000004</v>
      </c>
      <c r="BU23" s="324">
        <v>10.172940000000001</v>
      </c>
      <c r="BV23" s="324">
        <v>14.334720000000001</v>
      </c>
    </row>
    <row r="24" spans="1:74" ht="11.15" customHeight="1" x14ac:dyDescent="0.25">
      <c r="A24" s="76" t="s">
        <v>541</v>
      </c>
      <c r="B24" s="182" t="s">
        <v>428</v>
      </c>
      <c r="C24" s="208">
        <v>25.232419355000001</v>
      </c>
      <c r="D24" s="208">
        <v>24.968071428999998</v>
      </c>
      <c r="E24" s="208">
        <v>23.802032258000001</v>
      </c>
      <c r="F24" s="208">
        <v>23.244599999999998</v>
      </c>
      <c r="G24" s="208">
        <v>21.63616129</v>
      </c>
      <c r="H24" s="208">
        <v>21.636800000000001</v>
      </c>
      <c r="I24" s="208">
        <v>21.540258065</v>
      </c>
      <c r="J24" s="208">
        <v>21.545580645000001</v>
      </c>
      <c r="K24" s="208">
        <v>21.901166666999998</v>
      </c>
      <c r="L24" s="208">
        <v>22.077935484000001</v>
      </c>
      <c r="M24" s="208">
        <v>24.5318</v>
      </c>
      <c r="N24" s="208">
        <v>24.770709676999999</v>
      </c>
      <c r="O24" s="208">
        <v>25.825290323000001</v>
      </c>
      <c r="P24" s="208">
        <v>25.673999999999999</v>
      </c>
      <c r="Q24" s="208">
        <v>24.195387097000001</v>
      </c>
      <c r="R24" s="208">
        <v>22.503333333</v>
      </c>
      <c r="S24" s="208">
        <v>21.770354838999999</v>
      </c>
      <c r="T24" s="208">
        <v>21.139833332999999</v>
      </c>
      <c r="U24" s="208">
        <v>20.953419355000001</v>
      </c>
      <c r="V24" s="208">
        <v>21.689451612999999</v>
      </c>
      <c r="W24" s="208">
        <v>21.4635</v>
      </c>
      <c r="X24" s="208">
        <v>22.050935484</v>
      </c>
      <c r="Y24" s="208">
        <v>24.487266667</v>
      </c>
      <c r="Z24" s="208">
        <v>25.126870967999999</v>
      </c>
      <c r="AA24" s="208">
        <v>25.136064516000001</v>
      </c>
      <c r="AB24" s="208">
        <v>24.956379309999999</v>
      </c>
      <c r="AC24" s="208">
        <v>22.892516129000001</v>
      </c>
      <c r="AD24" s="208">
        <v>21.095300000000002</v>
      </c>
      <c r="AE24" s="208">
        <v>19.880064516000001</v>
      </c>
      <c r="AF24" s="208">
        <v>20.004300000000001</v>
      </c>
      <c r="AG24" s="208">
        <v>20.420903226</v>
      </c>
      <c r="AH24" s="208">
        <v>20.908967742000002</v>
      </c>
      <c r="AI24" s="208">
        <v>21.440200000000001</v>
      </c>
      <c r="AJ24" s="208">
        <v>22.118483870999999</v>
      </c>
      <c r="AK24" s="208">
        <v>23.371200000000002</v>
      </c>
      <c r="AL24" s="208">
        <v>25.083419355</v>
      </c>
      <c r="AM24" s="208">
        <v>25.253064515999998</v>
      </c>
      <c r="AN24" s="208">
        <v>23.717035714000001</v>
      </c>
      <c r="AO24" s="208">
        <v>22.454580645</v>
      </c>
      <c r="AP24" s="208">
        <v>22.336600000000001</v>
      </c>
      <c r="AQ24" s="208">
        <v>21.015677418999999</v>
      </c>
      <c r="AR24" s="208">
        <v>21.044133333000001</v>
      </c>
      <c r="AS24" s="208">
        <v>21.245548386999999</v>
      </c>
      <c r="AT24" s="208">
        <v>21.338612903000001</v>
      </c>
      <c r="AU24" s="208">
        <v>20.796600000000002</v>
      </c>
      <c r="AV24" s="208">
        <v>21.609451613000001</v>
      </c>
      <c r="AW24" s="208">
        <v>24.084766667</v>
      </c>
      <c r="AX24" s="208">
        <v>25.060569999999998</v>
      </c>
      <c r="AY24" s="208">
        <v>25.93093</v>
      </c>
      <c r="AZ24" s="324">
        <v>24.76895</v>
      </c>
      <c r="BA24" s="324">
        <v>23.559280000000001</v>
      </c>
      <c r="BB24" s="324">
        <v>22.794070000000001</v>
      </c>
      <c r="BC24" s="324">
        <v>21.95327</v>
      </c>
      <c r="BD24" s="324">
        <v>21.754729999999999</v>
      </c>
      <c r="BE24" s="324">
        <v>21.90701</v>
      </c>
      <c r="BF24" s="324">
        <v>22.212779999999999</v>
      </c>
      <c r="BG24" s="324">
        <v>22.640699999999999</v>
      </c>
      <c r="BH24" s="324">
        <v>23.597619999999999</v>
      </c>
      <c r="BI24" s="324">
        <v>25.325469999999999</v>
      </c>
      <c r="BJ24" s="324">
        <v>26.061209999999999</v>
      </c>
      <c r="BK24" s="324">
        <v>25.67456</v>
      </c>
      <c r="BL24" s="324">
        <v>25.12837</v>
      </c>
      <c r="BM24" s="324">
        <v>23.785900000000002</v>
      </c>
      <c r="BN24" s="324">
        <v>23.012049999999999</v>
      </c>
      <c r="BO24" s="324">
        <v>22.258569999999999</v>
      </c>
      <c r="BP24" s="324">
        <v>21.848759999999999</v>
      </c>
      <c r="BQ24" s="324">
        <v>21.877680000000002</v>
      </c>
      <c r="BR24" s="324">
        <v>22.274560000000001</v>
      </c>
      <c r="BS24" s="324">
        <v>22.963539999999998</v>
      </c>
      <c r="BT24" s="324">
        <v>23.900690000000001</v>
      </c>
      <c r="BU24" s="324">
        <v>25.657910000000001</v>
      </c>
      <c r="BV24" s="324">
        <v>26.160740000000001</v>
      </c>
    </row>
    <row r="25" spans="1:74" ht="11.15" customHeight="1" x14ac:dyDescent="0.25">
      <c r="A25" s="76" t="s">
        <v>542</v>
      </c>
      <c r="B25" s="182" t="s">
        <v>133</v>
      </c>
      <c r="C25" s="208">
        <v>25.358223129999999</v>
      </c>
      <c r="D25" s="208">
        <v>24.646943570000001</v>
      </c>
      <c r="E25" s="208">
        <v>24.407165899999999</v>
      </c>
      <c r="F25" s="208">
        <v>23.466336600000002</v>
      </c>
      <c r="G25" s="208">
        <v>27.359657349999999</v>
      </c>
      <c r="H25" s="208">
        <v>31.75476553</v>
      </c>
      <c r="I25" s="208">
        <v>39.473176940000002</v>
      </c>
      <c r="J25" s="208">
        <v>38.247505320000002</v>
      </c>
      <c r="K25" s="208">
        <v>34.330478200000002</v>
      </c>
      <c r="L25" s="208">
        <v>28.643328350000001</v>
      </c>
      <c r="M25" s="208">
        <v>25.435547700000001</v>
      </c>
      <c r="N25" s="208">
        <v>24.591489289999998</v>
      </c>
      <c r="O25" s="208">
        <v>27.371593229999998</v>
      </c>
      <c r="P25" s="208">
        <v>27.832502860000002</v>
      </c>
      <c r="Q25" s="208">
        <v>26.242776899999999</v>
      </c>
      <c r="R25" s="208">
        <v>24.656012100000002</v>
      </c>
      <c r="S25" s="208">
        <v>26.970561</v>
      </c>
      <c r="T25" s="208">
        <v>33.018746499999999</v>
      </c>
      <c r="U25" s="208">
        <v>40.473126710000003</v>
      </c>
      <c r="V25" s="208">
        <v>41.222715000000001</v>
      </c>
      <c r="W25" s="208">
        <v>36.025827700000001</v>
      </c>
      <c r="X25" s="208">
        <v>30.215086769999999</v>
      </c>
      <c r="Y25" s="208">
        <v>27.295588670000001</v>
      </c>
      <c r="Z25" s="208">
        <v>29.40414848</v>
      </c>
      <c r="AA25" s="208">
        <v>30.589274320000001</v>
      </c>
      <c r="AB25" s="208">
        <v>30.775475100000001</v>
      </c>
      <c r="AC25" s="208">
        <v>28.691269030000001</v>
      </c>
      <c r="AD25" s="208">
        <v>25.89376553</v>
      </c>
      <c r="AE25" s="208">
        <v>26.974220649999999</v>
      </c>
      <c r="AF25" s="208">
        <v>34.677786429999998</v>
      </c>
      <c r="AG25" s="208">
        <v>43.37031374</v>
      </c>
      <c r="AH25" s="208">
        <v>41.128249609999997</v>
      </c>
      <c r="AI25" s="208">
        <v>33.825641769999997</v>
      </c>
      <c r="AJ25" s="208">
        <v>30.543826190000001</v>
      </c>
      <c r="AK25" s="208">
        <v>25.704707800000001</v>
      </c>
      <c r="AL25" s="208">
        <v>28.519657420000001</v>
      </c>
      <c r="AM25" s="208">
        <v>28.14809558</v>
      </c>
      <c r="AN25" s="208">
        <v>28.103814790000001</v>
      </c>
      <c r="AO25" s="208">
        <v>24.131109030000001</v>
      </c>
      <c r="AP25" s="208">
        <v>25.18483363</v>
      </c>
      <c r="AQ25" s="208">
        <v>26.27909739</v>
      </c>
      <c r="AR25" s="208">
        <v>36.149453600000001</v>
      </c>
      <c r="AS25" s="208">
        <v>39.828512230000001</v>
      </c>
      <c r="AT25" s="208">
        <v>40.64105026</v>
      </c>
      <c r="AU25" s="208">
        <v>33.159532630000001</v>
      </c>
      <c r="AV25" s="208">
        <v>30.428302065</v>
      </c>
      <c r="AW25" s="208">
        <v>29.405346399999999</v>
      </c>
      <c r="AX25" s="208">
        <v>28.733000000000001</v>
      </c>
      <c r="AY25" s="208">
        <v>31.001349999999999</v>
      </c>
      <c r="AZ25" s="324">
        <v>27.842289999999998</v>
      </c>
      <c r="BA25" s="324">
        <v>23.84506</v>
      </c>
      <c r="BB25" s="324">
        <v>23.78839</v>
      </c>
      <c r="BC25" s="324">
        <v>24.526319999999998</v>
      </c>
      <c r="BD25" s="324">
        <v>33.636189999999999</v>
      </c>
      <c r="BE25" s="324">
        <v>40.441679999999998</v>
      </c>
      <c r="BF25" s="324">
        <v>38.542430000000003</v>
      </c>
      <c r="BG25" s="324">
        <v>31.519500000000001</v>
      </c>
      <c r="BH25" s="324">
        <v>28.308859999999999</v>
      </c>
      <c r="BI25" s="324">
        <v>26.661660000000001</v>
      </c>
      <c r="BJ25" s="324">
        <v>27.108419999999999</v>
      </c>
      <c r="BK25" s="324">
        <v>27.834119999999999</v>
      </c>
      <c r="BL25" s="324">
        <v>26.573340000000002</v>
      </c>
      <c r="BM25" s="324">
        <v>23.28304</v>
      </c>
      <c r="BN25" s="324">
        <v>23.967400000000001</v>
      </c>
      <c r="BO25" s="324">
        <v>25.574839999999998</v>
      </c>
      <c r="BP25" s="324">
        <v>34.2408</v>
      </c>
      <c r="BQ25" s="324">
        <v>40.552860000000003</v>
      </c>
      <c r="BR25" s="324">
        <v>39.135300000000001</v>
      </c>
      <c r="BS25" s="324">
        <v>31.457909999999998</v>
      </c>
      <c r="BT25" s="324">
        <v>27.760729999999999</v>
      </c>
      <c r="BU25" s="324">
        <v>26.02534</v>
      </c>
      <c r="BV25" s="324">
        <v>27.234359999999999</v>
      </c>
    </row>
    <row r="26" spans="1:74" ht="11.15" customHeight="1" x14ac:dyDescent="0.25">
      <c r="A26" s="76" t="s">
        <v>540</v>
      </c>
      <c r="B26" s="182" t="s">
        <v>429</v>
      </c>
      <c r="C26" s="208">
        <v>4.3351290323000002</v>
      </c>
      <c r="D26" s="208">
        <v>4.4257142856999998</v>
      </c>
      <c r="E26" s="208">
        <v>4.4773548387000002</v>
      </c>
      <c r="F26" s="208">
        <v>4.4697666667</v>
      </c>
      <c r="G26" s="208">
        <v>4.5211612903000002</v>
      </c>
      <c r="H26" s="208">
        <v>4.5440333332999998</v>
      </c>
      <c r="I26" s="208">
        <v>4.6345483870999997</v>
      </c>
      <c r="J26" s="208">
        <v>4.7279999999999998</v>
      </c>
      <c r="K26" s="208">
        <v>4.8055666666999999</v>
      </c>
      <c r="L26" s="208">
        <v>4.8665161289999999</v>
      </c>
      <c r="M26" s="208">
        <v>4.9514666667</v>
      </c>
      <c r="N26" s="208">
        <v>4.9272258065000001</v>
      </c>
      <c r="O26" s="208">
        <v>4.7996774194</v>
      </c>
      <c r="P26" s="208">
        <v>4.8323571429000003</v>
      </c>
      <c r="Q26" s="208">
        <v>4.8544838710000002</v>
      </c>
      <c r="R26" s="208">
        <v>4.8779666666999999</v>
      </c>
      <c r="S26" s="208">
        <v>4.9151935483999996</v>
      </c>
      <c r="T26" s="208">
        <v>4.9287666666999996</v>
      </c>
      <c r="U26" s="208">
        <v>4.9559677419000003</v>
      </c>
      <c r="V26" s="208">
        <v>5.0764516128999997</v>
      </c>
      <c r="W26" s="208">
        <v>5.0958666667000001</v>
      </c>
      <c r="X26" s="208">
        <v>5.1406129032000001</v>
      </c>
      <c r="Y26" s="208">
        <v>5.2248999999999999</v>
      </c>
      <c r="Z26" s="208">
        <v>5.2190322581000004</v>
      </c>
      <c r="AA26" s="208">
        <v>5.1365483871000004</v>
      </c>
      <c r="AB26" s="208">
        <v>5.1305517241</v>
      </c>
      <c r="AC26" s="208">
        <v>5.1398387097000002</v>
      </c>
      <c r="AD26" s="208">
        <v>5.0047666667000001</v>
      </c>
      <c r="AE26" s="208">
        <v>4.7069354838999997</v>
      </c>
      <c r="AF26" s="208">
        <v>4.7740666666999996</v>
      </c>
      <c r="AG26" s="208">
        <v>4.8585806452</v>
      </c>
      <c r="AH26" s="208">
        <v>4.8429032257999998</v>
      </c>
      <c r="AI26" s="208">
        <v>4.8480999999999996</v>
      </c>
      <c r="AJ26" s="208">
        <v>4.8111290323000002</v>
      </c>
      <c r="AK26" s="208">
        <v>4.9593666667000003</v>
      </c>
      <c r="AL26" s="208">
        <v>4.9669354839000004</v>
      </c>
      <c r="AM26" s="208">
        <v>5.0017419355000001</v>
      </c>
      <c r="AN26" s="208">
        <v>4.6048214286000002</v>
      </c>
      <c r="AO26" s="208">
        <v>4.9718387097000001</v>
      </c>
      <c r="AP26" s="208">
        <v>5.0446</v>
      </c>
      <c r="AQ26" s="208">
        <v>5.0336774194</v>
      </c>
      <c r="AR26" s="208">
        <v>5.0449999999999999</v>
      </c>
      <c r="AS26" s="208">
        <v>5.0669677419000001</v>
      </c>
      <c r="AT26" s="208">
        <v>5.1022258064999999</v>
      </c>
      <c r="AU26" s="208">
        <v>5.0680333332999998</v>
      </c>
      <c r="AV26" s="208">
        <v>5.1762258064999997</v>
      </c>
      <c r="AW26" s="208">
        <v>5.2483333332999997</v>
      </c>
      <c r="AX26" s="208">
        <v>5.2851660000000003</v>
      </c>
      <c r="AY26" s="208">
        <v>5.1694899999999997</v>
      </c>
      <c r="AZ26" s="324">
        <v>5.1785170000000003</v>
      </c>
      <c r="BA26" s="324">
        <v>5.1572709999999997</v>
      </c>
      <c r="BB26" s="324">
        <v>5.1653479999999998</v>
      </c>
      <c r="BC26" s="324">
        <v>5.1734410000000004</v>
      </c>
      <c r="BD26" s="324">
        <v>5.1821970000000004</v>
      </c>
      <c r="BE26" s="324">
        <v>5.1897419999999999</v>
      </c>
      <c r="BF26" s="324">
        <v>5.2124129999999997</v>
      </c>
      <c r="BG26" s="324">
        <v>5.2367619999999997</v>
      </c>
      <c r="BH26" s="324">
        <v>5.2471249999999996</v>
      </c>
      <c r="BI26" s="324">
        <v>5.2639690000000003</v>
      </c>
      <c r="BJ26" s="324">
        <v>5.2669410000000001</v>
      </c>
      <c r="BK26" s="324">
        <v>5.2622059999999999</v>
      </c>
      <c r="BL26" s="324">
        <v>5.2652359999999998</v>
      </c>
      <c r="BM26" s="324">
        <v>5.269819</v>
      </c>
      <c r="BN26" s="324">
        <v>5.2793729999999996</v>
      </c>
      <c r="BO26" s="324">
        <v>5.2895209999999997</v>
      </c>
      <c r="BP26" s="324">
        <v>5.3012569999999997</v>
      </c>
      <c r="BQ26" s="324">
        <v>5.3152499999999998</v>
      </c>
      <c r="BR26" s="324">
        <v>5.3315239999999999</v>
      </c>
      <c r="BS26" s="324">
        <v>5.3485569999999996</v>
      </c>
      <c r="BT26" s="324">
        <v>5.3531399999999998</v>
      </c>
      <c r="BU26" s="324">
        <v>5.3640530000000002</v>
      </c>
      <c r="BV26" s="324">
        <v>5.3581050000000001</v>
      </c>
    </row>
    <row r="27" spans="1:74" ht="11.15" customHeight="1" x14ac:dyDescent="0.25">
      <c r="A27" s="76" t="s">
        <v>544</v>
      </c>
      <c r="B27" s="182" t="s">
        <v>807</v>
      </c>
      <c r="C27" s="208">
        <v>3.1874516128999999</v>
      </c>
      <c r="D27" s="208">
        <v>2.8468928570999998</v>
      </c>
      <c r="E27" s="208">
        <v>2.6420645161</v>
      </c>
      <c r="F27" s="208">
        <v>2.2766000000000002</v>
      </c>
      <c r="G27" s="208">
        <v>1.9034516129000001</v>
      </c>
      <c r="H27" s="208">
        <v>1.9791666667000001</v>
      </c>
      <c r="I27" s="208">
        <v>2.1939032258000002</v>
      </c>
      <c r="J27" s="208">
        <v>2.1543548387000002</v>
      </c>
      <c r="K27" s="208">
        <v>2.0665666667</v>
      </c>
      <c r="L27" s="208">
        <v>2.1222580645</v>
      </c>
      <c r="M27" s="208">
        <v>2.6371666667000002</v>
      </c>
      <c r="N27" s="208">
        <v>2.8298064516000001</v>
      </c>
      <c r="O27" s="208">
        <v>3.6702903226000001</v>
      </c>
      <c r="P27" s="208">
        <v>3.5776071428999998</v>
      </c>
      <c r="Q27" s="208">
        <v>3.1120645160999998</v>
      </c>
      <c r="R27" s="208">
        <v>2.3922333333000001</v>
      </c>
      <c r="S27" s="208">
        <v>2.2204516128999998</v>
      </c>
      <c r="T27" s="208">
        <v>2.2827333332999999</v>
      </c>
      <c r="U27" s="208">
        <v>2.5102903226</v>
      </c>
      <c r="V27" s="208">
        <v>2.5509354839</v>
      </c>
      <c r="W27" s="208">
        <v>2.3775666666999999</v>
      </c>
      <c r="X27" s="208">
        <v>2.4059677419000001</v>
      </c>
      <c r="Y27" s="208">
        <v>3.0417666667000001</v>
      </c>
      <c r="Z27" s="208">
        <v>3.3715806451999999</v>
      </c>
      <c r="AA27" s="208">
        <v>3.5590000000000002</v>
      </c>
      <c r="AB27" s="208">
        <v>3.5042068966</v>
      </c>
      <c r="AC27" s="208">
        <v>2.8876451613</v>
      </c>
      <c r="AD27" s="208">
        <v>2.4479000000000002</v>
      </c>
      <c r="AE27" s="208">
        <v>2.1770967741999998</v>
      </c>
      <c r="AF27" s="208">
        <v>2.3273333332999999</v>
      </c>
      <c r="AG27" s="208">
        <v>2.6502903226000001</v>
      </c>
      <c r="AH27" s="208">
        <v>2.5511290323</v>
      </c>
      <c r="AI27" s="208">
        <v>2.3729333332999998</v>
      </c>
      <c r="AJ27" s="208">
        <v>2.4601290322999998</v>
      </c>
      <c r="AK27" s="208">
        <v>2.6770666667</v>
      </c>
      <c r="AL27" s="208">
        <v>3.4154193548</v>
      </c>
      <c r="AM27" s="208">
        <v>3.5103225806</v>
      </c>
      <c r="AN27" s="208">
        <v>3.5903214285999998</v>
      </c>
      <c r="AO27" s="208">
        <v>2.7842580644999999</v>
      </c>
      <c r="AP27" s="208">
        <v>2.4657333333000002</v>
      </c>
      <c r="AQ27" s="208">
        <v>2.2309032258000001</v>
      </c>
      <c r="AR27" s="208">
        <v>2.4392666667</v>
      </c>
      <c r="AS27" s="208">
        <v>2.5450645161000001</v>
      </c>
      <c r="AT27" s="208">
        <v>2.5690645161000001</v>
      </c>
      <c r="AU27" s="208">
        <v>2.3246000000000002</v>
      </c>
      <c r="AV27" s="208">
        <v>2.385516129</v>
      </c>
      <c r="AW27" s="208">
        <v>2.9153333333</v>
      </c>
      <c r="AX27" s="208">
        <v>3.2004169999999998</v>
      </c>
      <c r="AY27" s="208">
        <v>3.8301989999999999</v>
      </c>
      <c r="AZ27" s="324">
        <v>3.5086210000000002</v>
      </c>
      <c r="BA27" s="324">
        <v>2.9119440000000001</v>
      </c>
      <c r="BB27" s="324">
        <v>2.4735390000000002</v>
      </c>
      <c r="BC27" s="324">
        <v>2.1886559999999999</v>
      </c>
      <c r="BD27" s="324">
        <v>2.3854320000000002</v>
      </c>
      <c r="BE27" s="324">
        <v>2.5966629999999999</v>
      </c>
      <c r="BF27" s="324">
        <v>2.5279940000000001</v>
      </c>
      <c r="BG27" s="324">
        <v>2.3249249999999999</v>
      </c>
      <c r="BH27" s="324">
        <v>2.4334560000000001</v>
      </c>
      <c r="BI27" s="324">
        <v>2.8685200000000002</v>
      </c>
      <c r="BJ27" s="324">
        <v>3.4363980000000001</v>
      </c>
      <c r="BK27" s="324">
        <v>3.626852</v>
      </c>
      <c r="BL27" s="324">
        <v>3.4573019999999999</v>
      </c>
      <c r="BM27" s="324">
        <v>2.8904540000000001</v>
      </c>
      <c r="BN27" s="324">
        <v>2.4921929999999999</v>
      </c>
      <c r="BO27" s="324">
        <v>2.2400869999999999</v>
      </c>
      <c r="BP27" s="324">
        <v>2.4195199999999999</v>
      </c>
      <c r="BQ27" s="324">
        <v>2.6016840000000001</v>
      </c>
      <c r="BR27" s="324">
        <v>2.5577320000000001</v>
      </c>
      <c r="BS27" s="324">
        <v>2.3335620000000001</v>
      </c>
      <c r="BT27" s="324">
        <v>2.421961</v>
      </c>
      <c r="BU27" s="324">
        <v>2.8489010000000001</v>
      </c>
      <c r="BV27" s="324">
        <v>3.4329200000000002</v>
      </c>
    </row>
    <row r="28" spans="1:74" ht="11.15" customHeight="1" x14ac:dyDescent="0.25">
      <c r="A28" s="76" t="s">
        <v>552</v>
      </c>
      <c r="B28" s="182" t="s">
        <v>430</v>
      </c>
      <c r="C28" s="208">
        <v>0.13809677418999999</v>
      </c>
      <c r="D28" s="208">
        <v>0.13810714286</v>
      </c>
      <c r="E28" s="208">
        <v>0.13809677418999999</v>
      </c>
      <c r="F28" s="208">
        <v>0.1381</v>
      </c>
      <c r="G28" s="208">
        <v>0.13809677418999999</v>
      </c>
      <c r="H28" s="208">
        <v>0.1381</v>
      </c>
      <c r="I28" s="208">
        <v>0.13809677418999999</v>
      </c>
      <c r="J28" s="208">
        <v>0.13809677418999999</v>
      </c>
      <c r="K28" s="208">
        <v>0.1381</v>
      </c>
      <c r="L28" s="208">
        <v>0.13809677418999999</v>
      </c>
      <c r="M28" s="208">
        <v>0.1381</v>
      </c>
      <c r="N28" s="208">
        <v>0.13809677418999999</v>
      </c>
      <c r="O28" s="208">
        <v>0.14564516128999999</v>
      </c>
      <c r="P28" s="208">
        <v>0.14564285714</v>
      </c>
      <c r="Q28" s="208">
        <v>0.14564516128999999</v>
      </c>
      <c r="R28" s="208">
        <v>0.14563333333</v>
      </c>
      <c r="S28" s="208">
        <v>0.14564516128999999</v>
      </c>
      <c r="T28" s="208">
        <v>0.14563333333</v>
      </c>
      <c r="U28" s="208">
        <v>0.14564516128999999</v>
      </c>
      <c r="V28" s="208">
        <v>0.14564516128999999</v>
      </c>
      <c r="W28" s="208">
        <v>0.14563333333</v>
      </c>
      <c r="X28" s="208">
        <v>0.14564516128999999</v>
      </c>
      <c r="Y28" s="208">
        <v>0.14563333333</v>
      </c>
      <c r="Z28" s="208">
        <v>0.14564516128999999</v>
      </c>
      <c r="AA28" s="208">
        <v>0.13422580645000001</v>
      </c>
      <c r="AB28" s="208">
        <v>0.13420689655000001</v>
      </c>
      <c r="AC28" s="208">
        <v>0.13422580645000001</v>
      </c>
      <c r="AD28" s="208">
        <v>9.1129000000000002E-2</v>
      </c>
      <c r="AE28" s="208">
        <v>0.101129</v>
      </c>
      <c r="AF28" s="208">
        <v>0.11112900000000001</v>
      </c>
      <c r="AG28" s="208">
        <v>0.121129</v>
      </c>
      <c r="AH28" s="208">
        <v>0.131129</v>
      </c>
      <c r="AI28" s="208">
        <v>0.141129</v>
      </c>
      <c r="AJ28" s="208">
        <v>0.131129</v>
      </c>
      <c r="AK28" s="208">
        <v>0.13600000000000001</v>
      </c>
      <c r="AL28" s="208">
        <v>0.136129</v>
      </c>
      <c r="AM28" s="208">
        <v>0.14412900000000001</v>
      </c>
      <c r="AN28" s="208">
        <v>0.14412900000000001</v>
      </c>
      <c r="AO28" s="208">
        <v>0.14412900000000001</v>
      </c>
      <c r="AP28" s="208">
        <v>0.14612900000000001</v>
      </c>
      <c r="AQ28" s="208">
        <v>0.14612900000000001</v>
      </c>
      <c r="AR28" s="208">
        <v>0.14612900000000001</v>
      </c>
      <c r="AS28" s="208">
        <v>0.14612900000000001</v>
      </c>
      <c r="AT28" s="208">
        <v>0.14612900000000001</v>
      </c>
      <c r="AU28" s="208">
        <v>0.14612900000000001</v>
      </c>
      <c r="AV28" s="208">
        <v>0.14612900000000001</v>
      </c>
      <c r="AW28" s="208">
        <v>0.14612900000000001</v>
      </c>
      <c r="AX28" s="208">
        <v>0.14612900000000001</v>
      </c>
      <c r="AY28" s="208">
        <v>0.1613</v>
      </c>
      <c r="AZ28" s="324">
        <v>0.1613</v>
      </c>
      <c r="BA28" s="324">
        <v>0.1613</v>
      </c>
      <c r="BB28" s="324">
        <v>0.1613</v>
      </c>
      <c r="BC28" s="324">
        <v>0.1613</v>
      </c>
      <c r="BD28" s="324">
        <v>0.1613</v>
      </c>
      <c r="BE28" s="324">
        <v>0.1613</v>
      </c>
      <c r="BF28" s="324">
        <v>0.1613</v>
      </c>
      <c r="BG28" s="324">
        <v>0.1613</v>
      </c>
      <c r="BH28" s="324">
        <v>0.1613</v>
      </c>
      <c r="BI28" s="324">
        <v>0.1613</v>
      </c>
      <c r="BJ28" s="324">
        <v>0.1613</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5" customHeight="1" x14ac:dyDescent="0.25">
      <c r="A29" s="77" t="s">
        <v>543</v>
      </c>
      <c r="B29" s="183" t="s">
        <v>779</v>
      </c>
      <c r="C29" s="208">
        <v>107.77206452</v>
      </c>
      <c r="D29" s="208">
        <v>96.811392857000001</v>
      </c>
      <c r="E29" s="208">
        <v>90.216387096999995</v>
      </c>
      <c r="F29" s="208">
        <v>78.349366666999998</v>
      </c>
      <c r="G29" s="208">
        <v>66.290935484000002</v>
      </c>
      <c r="H29" s="208">
        <v>68.771466666999999</v>
      </c>
      <c r="I29" s="208">
        <v>75.829612902999997</v>
      </c>
      <c r="J29" s="208">
        <v>74.639838710000006</v>
      </c>
      <c r="K29" s="208">
        <v>71.868766667000003</v>
      </c>
      <c r="L29" s="208">
        <v>73.737193547999993</v>
      </c>
      <c r="M29" s="208">
        <v>90.531400000000005</v>
      </c>
      <c r="N29" s="208">
        <v>96.758354839000006</v>
      </c>
      <c r="O29" s="208">
        <v>110.46132258</v>
      </c>
      <c r="P29" s="208">
        <v>107.82567856999999</v>
      </c>
      <c r="Q29" s="208">
        <v>94.445516128999998</v>
      </c>
      <c r="R29" s="208">
        <v>73.746166666999997</v>
      </c>
      <c r="S29" s="208">
        <v>68.838225805999997</v>
      </c>
      <c r="T29" s="208">
        <v>70.644666666999996</v>
      </c>
      <c r="U29" s="208">
        <v>77.222709676999997</v>
      </c>
      <c r="V29" s="208">
        <v>78.513677419000004</v>
      </c>
      <c r="W29" s="208">
        <v>73.541733332999996</v>
      </c>
      <c r="X29" s="208">
        <v>74.404645161000005</v>
      </c>
      <c r="Y29" s="208">
        <v>92.791799999999995</v>
      </c>
      <c r="Z29" s="208">
        <v>102.28116129</v>
      </c>
      <c r="AA29" s="208">
        <v>106.990984</v>
      </c>
      <c r="AB29" s="208">
        <v>105.351682</v>
      </c>
      <c r="AC29" s="208">
        <v>87.677398061999995</v>
      </c>
      <c r="AD29" s="208">
        <v>75.07119453</v>
      </c>
      <c r="AE29" s="208">
        <v>66.718252875999994</v>
      </c>
      <c r="AF29" s="208">
        <v>70.824682096999993</v>
      </c>
      <c r="AG29" s="208">
        <v>79.395926610999993</v>
      </c>
      <c r="AH29" s="208">
        <v>77.304217320000006</v>
      </c>
      <c r="AI29" s="208">
        <v>71.635570770000001</v>
      </c>
      <c r="AJ29" s="208">
        <v>74.605761642000004</v>
      </c>
      <c r="AK29" s="208">
        <v>81.294441133000007</v>
      </c>
      <c r="AL29" s="208">
        <v>102.55878642</v>
      </c>
      <c r="AM29" s="208">
        <v>106.21154715999999</v>
      </c>
      <c r="AN29" s="208">
        <v>108.63226521999999</v>
      </c>
      <c r="AO29" s="208">
        <v>84.242560611000002</v>
      </c>
      <c r="AP29" s="208">
        <v>74.607429296999996</v>
      </c>
      <c r="AQ29" s="208">
        <v>67.501903808999998</v>
      </c>
      <c r="AR29" s="208">
        <v>73.806249266999998</v>
      </c>
      <c r="AS29" s="208">
        <v>77.007544456000005</v>
      </c>
      <c r="AT29" s="208">
        <v>77.733114744000005</v>
      </c>
      <c r="AU29" s="208">
        <v>70.336594962999996</v>
      </c>
      <c r="AV29" s="208">
        <v>72.180108484000002</v>
      </c>
      <c r="AW29" s="208">
        <v>88.210308733000005</v>
      </c>
      <c r="AX29" s="208">
        <v>96.319901999999999</v>
      </c>
      <c r="AY29" s="208">
        <v>114.51930900000001</v>
      </c>
      <c r="AZ29" s="324">
        <v>105.22709999999999</v>
      </c>
      <c r="BA29" s="324">
        <v>87.931389999999993</v>
      </c>
      <c r="BB29" s="324">
        <v>75.250739999999993</v>
      </c>
      <c r="BC29" s="324">
        <v>66.974639999999994</v>
      </c>
      <c r="BD29" s="324">
        <v>72.598269999999999</v>
      </c>
      <c r="BE29" s="324">
        <v>78.621939999999995</v>
      </c>
      <c r="BF29" s="324">
        <v>76.705939999999998</v>
      </c>
      <c r="BG29" s="324">
        <v>71.025149999999996</v>
      </c>
      <c r="BH29" s="324">
        <v>74.11309</v>
      </c>
      <c r="BI29" s="324">
        <v>86.463620000000006</v>
      </c>
      <c r="BJ29" s="324">
        <v>102.8685</v>
      </c>
      <c r="BK29" s="324">
        <v>108.35120000000001</v>
      </c>
      <c r="BL29" s="324">
        <v>103.5172</v>
      </c>
      <c r="BM29" s="324">
        <v>87.191090000000003</v>
      </c>
      <c r="BN29" s="324">
        <v>75.712270000000004</v>
      </c>
      <c r="BO29" s="324">
        <v>68.377939999999995</v>
      </c>
      <c r="BP29" s="324">
        <v>73.567419999999998</v>
      </c>
      <c r="BQ29" s="324">
        <v>78.775400000000005</v>
      </c>
      <c r="BR29" s="324">
        <v>77.555909999999997</v>
      </c>
      <c r="BS29" s="324">
        <v>71.429190000000006</v>
      </c>
      <c r="BT29" s="324">
        <v>73.844390000000004</v>
      </c>
      <c r="BU29" s="324">
        <v>86.032430000000005</v>
      </c>
      <c r="BV29" s="324">
        <v>102.83750000000001</v>
      </c>
    </row>
    <row r="30" spans="1:74" ht="11.15" customHeight="1" x14ac:dyDescent="0.25">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324"/>
      <c r="BA30" s="324"/>
      <c r="BB30" s="324"/>
      <c r="BC30" s="324"/>
      <c r="BD30" s="324"/>
      <c r="BE30" s="324"/>
      <c r="BF30" s="324"/>
      <c r="BG30" s="324"/>
      <c r="BH30" s="324"/>
      <c r="BI30" s="324"/>
      <c r="BJ30" s="208"/>
      <c r="BK30" s="324"/>
      <c r="BL30" s="324"/>
      <c r="BM30" s="324"/>
      <c r="BN30" s="324"/>
      <c r="BO30" s="324"/>
      <c r="BP30" s="324"/>
      <c r="BQ30" s="324"/>
      <c r="BR30" s="324"/>
      <c r="BS30" s="324"/>
      <c r="BT30" s="324"/>
      <c r="BU30" s="324"/>
      <c r="BV30" s="324"/>
    </row>
    <row r="31" spans="1:74" ht="11.15" customHeight="1" x14ac:dyDescent="0.25">
      <c r="A31" s="71"/>
      <c r="B31" s="79" t="s">
        <v>778</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356"/>
      <c r="BA31" s="356"/>
      <c r="BB31" s="356"/>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5" customHeight="1" x14ac:dyDescent="0.25">
      <c r="A32" s="76" t="s">
        <v>536</v>
      </c>
      <c r="B32" s="182" t="s">
        <v>431</v>
      </c>
      <c r="C32" s="251">
        <v>2140.556</v>
      </c>
      <c r="D32" s="251">
        <v>1672.662</v>
      </c>
      <c r="E32" s="251">
        <v>1390.279</v>
      </c>
      <c r="F32" s="251">
        <v>1426.799</v>
      </c>
      <c r="G32" s="251">
        <v>1847.454</v>
      </c>
      <c r="H32" s="251">
        <v>2195.2260000000001</v>
      </c>
      <c r="I32" s="251">
        <v>2381.2689999999998</v>
      </c>
      <c r="J32" s="251">
        <v>2616.8409999999999</v>
      </c>
      <c r="K32" s="251">
        <v>2950.3679999999999</v>
      </c>
      <c r="L32" s="251">
        <v>3236.2539999999999</v>
      </c>
      <c r="M32" s="251">
        <v>3030.0790000000002</v>
      </c>
      <c r="N32" s="251">
        <v>2708.3180000000002</v>
      </c>
      <c r="O32" s="251">
        <v>1993.9960000000001</v>
      </c>
      <c r="P32" s="251">
        <v>1426.21</v>
      </c>
      <c r="Q32" s="251">
        <v>1184.8900000000001</v>
      </c>
      <c r="R32" s="251">
        <v>1559.4010000000001</v>
      </c>
      <c r="S32" s="251">
        <v>2031.0309999999999</v>
      </c>
      <c r="T32" s="251">
        <v>2460.748</v>
      </c>
      <c r="U32" s="251">
        <v>2714.1959999999999</v>
      </c>
      <c r="V32" s="251">
        <v>2997.81</v>
      </c>
      <c r="W32" s="251">
        <v>3414.9389999999999</v>
      </c>
      <c r="X32" s="251">
        <v>3762.0430000000001</v>
      </c>
      <c r="Y32" s="251">
        <v>3610.029</v>
      </c>
      <c r="Z32" s="251">
        <v>3188.2429999999999</v>
      </c>
      <c r="AA32" s="251">
        <v>2616.1750000000002</v>
      </c>
      <c r="AB32" s="251">
        <v>2080.8829999999998</v>
      </c>
      <c r="AC32" s="251">
        <v>2029.3589999999999</v>
      </c>
      <c r="AD32" s="251">
        <v>2332.4929999999999</v>
      </c>
      <c r="AE32" s="251">
        <v>2777.5839999999998</v>
      </c>
      <c r="AF32" s="251">
        <v>3133.0949999999998</v>
      </c>
      <c r="AG32" s="251">
        <v>3293.549</v>
      </c>
      <c r="AH32" s="251">
        <v>3522.2159999999999</v>
      </c>
      <c r="AI32" s="251">
        <v>3839.8359999999998</v>
      </c>
      <c r="AJ32" s="251">
        <v>3928.5030000000002</v>
      </c>
      <c r="AK32" s="251">
        <v>3931.616</v>
      </c>
      <c r="AL32" s="251">
        <v>3340.9810000000002</v>
      </c>
      <c r="AM32" s="251">
        <v>2634.9670000000001</v>
      </c>
      <c r="AN32" s="251">
        <v>1858.2249999999999</v>
      </c>
      <c r="AO32" s="251">
        <v>1800.645</v>
      </c>
      <c r="AP32" s="251">
        <v>1974.3309999999999</v>
      </c>
      <c r="AQ32" s="251">
        <v>2388.06</v>
      </c>
      <c r="AR32" s="251">
        <v>2582.857</v>
      </c>
      <c r="AS32" s="251">
        <v>2752.44</v>
      </c>
      <c r="AT32" s="251">
        <v>2915.598</v>
      </c>
      <c r="AU32" s="251">
        <v>3304.886</v>
      </c>
      <c r="AV32" s="251">
        <v>3664.5909999999999</v>
      </c>
      <c r="AW32" s="251">
        <v>3531.9659999999999</v>
      </c>
      <c r="AX32" s="251">
        <v>3220.44</v>
      </c>
      <c r="AY32" s="251">
        <v>2290.0575714000001</v>
      </c>
      <c r="AZ32" s="340">
        <v>1650.52</v>
      </c>
      <c r="BA32" s="340">
        <v>1559.9090000000001</v>
      </c>
      <c r="BB32" s="340">
        <v>1803.4269999999999</v>
      </c>
      <c r="BC32" s="340">
        <v>2264.299</v>
      </c>
      <c r="BD32" s="340">
        <v>2550.9279999999999</v>
      </c>
      <c r="BE32" s="340">
        <v>2704.5540000000001</v>
      </c>
      <c r="BF32" s="340">
        <v>2922.3890000000001</v>
      </c>
      <c r="BG32" s="340">
        <v>3281.1419999999998</v>
      </c>
      <c r="BH32" s="340">
        <v>3560.3910000000001</v>
      </c>
      <c r="BI32" s="340">
        <v>3470.473</v>
      </c>
      <c r="BJ32" s="340">
        <v>2902.299</v>
      </c>
      <c r="BK32" s="340">
        <v>2201.2060000000001</v>
      </c>
      <c r="BL32" s="340">
        <v>1680.5809999999999</v>
      </c>
      <c r="BM32" s="340">
        <v>1534.9839999999999</v>
      </c>
      <c r="BN32" s="340">
        <v>1772.4749999999999</v>
      </c>
      <c r="BO32" s="340">
        <v>2215.23</v>
      </c>
      <c r="BP32" s="340">
        <v>2550.3710000000001</v>
      </c>
      <c r="BQ32" s="340">
        <v>2741.4760000000001</v>
      </c>
      <c r="BR32" s="340">
        <v>2968.3040000000001</v>
      </c>
      <c r="BS32" s="340">
        <v>3372.1660000000002</v>
      </c>
      <c r="BT32" s="340">
        <v>3703.9630000000002</v>
      </c>
      <c r="BU32" s="340">
        <v>3619.1170000000002</v>
      </c>
      <c r="BV32" s="340">
        <v>3119.5390000000002</v>
      </c>
    </row>
    <row r="33" spans="1:74" ht="11.15" customHeight="1" x14ac:dyDescent="0.25">
      <c r="A33" s="562" t="s">
        <v>991</v>
      </c>
      <c r="B33" s="563" t="s">
        <v>996</v>
      </c>
      <c r="C33" s="251">
        <v>492.67099999999999</v>
      </c>
      <c r="D33" s="251">
        <v>363.14400000000001</v>
      </c>
      <c r="E33" s="251">
        <v>229.11099999999999</v>
      </c>
      <c r="F33" s="251">
        <v>231.15299999999999</v>
      </c>
      <c r="G33" s="251">
        <v>348.459</v>
      </c>
      <c r="H33" s="251">
        <v>464.94799999999998</v>
      </c>
      <c r="I33" s="251">
        <v>569.19299999999998</v>
      </c>
      <c r="J33" s="251">
        <v>663.58699999999999</v>
      </c>
      <c r="K33" s="251">
        <v>778.03200000000004</v>
      </c>
      <c r="L33" s="251">
        <v>830.21699999999998</v>
      </c>
      <c r="M33" s="251">
        <v>750.03499999999997</v>
      </c>
      <c r="N33" s="251">
        <v>659.14800000000002</v>
      </c>
      <c r="O33" s="251">
        <v>467.721</v>
      </c>
      <c r="P33" s="251">
        <v>311.51100000000002</v>
      </c>
      <c r="Q33" s="251">
        <v>216.22300000000001</v>
      </c>
      <c r="R33" s="251">
        <v>294.22199999999998</v>
      </c>
      <c r="S33" s="251">
        <v>418.642</v>
      </c>
      <c r="T33" s="251">
        <v>537.44399999999996</v>
      </c>
      <c r="U33" s="251">
        <v>611.43700000000001</v>
      </c>
      <c r="V33" s="251">
        <v>724.87400000000002</v>
      </c>
      <c r="W33" s="251">
        <v>844.64700000000005</v>
      </c>
      <c r="X33" s="251">
        <v>932.38099999999997</v>
      </c>
      <c r="Y33" s="251">
        <v>885.82100000000003</v>
      </c>
      <c r="Z33" s="251">
        <v>763.80600000000004</v>
      </c>
      <c r="AA33" s="251">
        <v>591.51300000000003</v>
      </c>
      <c r="AB33" s="251">
        <v>437.649</v>
      </c>
      <c r="AC33" s="251">
        <v>385.30200000000002</v>
      </c>
      <c r="AD33" s="251">
        <v>427.642</v>
      </c>
      <c r="AE33" s="251">
        <v>553.024</v>
      </c>
      <c r="AF33" s="251">
        <v>654.83199999999999</v>
      </c>
      <c r="AG33" s="251">
        <v>721.28499999999997</v>
      </c>
      <c r="AH33" s="251">
        <v>803.30200000000002</v>
      </c>
      <c r="AI33" s="251">
        <v>889.8</v>
      </c>
      <c r="AJ33" s="251">
        <v>943.726</v>
      </c>
      <c r="AK33" s="251">
        <v>929.1</v>
      </c>
      <c r="AL33" s="251">
        <v>762.65899999999999</v>
      </c>
      <c r="AM33" s="251">
        <v>557.01900000000001</v>
      </c>
      <c r="AN33" s="251">
        <v>377.28300000000002</v>
      </c>
      <c r="AO33" s="251">
        <v>312.65199999999999</v>
      </c>
      <c r="AP33" s="251">
        <v>333.59699999999998</v>
      </c>
      <c r="AQ33" s="251">
        <v>425.51</v>
      </c>
      <c r="AR33" s="251">
        <v>514.76300000000003</v>
      </c>
      <c r="AS33" s="251">
        <v>604.83100000000002</v>
      </c>
      <c r="AT33" s="251">
        <v>688.31500000000005</v>
      </c>
      <c r="AU33" s="251">
        <v>804.37800000000004</v>
      </c>
      <c r="AV33" s="251">
        <v>904.35299999999995</v>
      </c>
      <c r="AW33" s="251">
        <v>841.98699999999997</v>
      </c>
      <c r="AX33" s="251">
        <v>767</v>
      </c>
      <c r="AY33" s="251">
        <v>523.6</v>
      </c>
      <c r="AZ33" s="340">
        <v>318.42529999999999</v>
      </c>
      <c r="BA33" s="340">
        <v>244.37790000000001</v>
      </c>
      <c r="BB33" s="340">
        <v>296.87310000000002</v>
      </c>
      <c r="BC33" s="340">
        <v>424.83449999999999</v>
      </c>
      <c r="BD33" s="340">
        <v>514.81759999999997</v>
      </c>
      <c r="BE33" s="340">
        <v>602.92539999999997</v>
      </c>
      <c r="BF33" s="340">
        <v>691.0883</v>
      </c>
      <c r="BG33" s="340">
        <v>779.64290000000005</v>
      </c>
      <c r="BH33" s="340">
        <v>838.50289999999995</v>
      </c>
      <c r="BI33" s="340">
        <v>792.69600000000003</v>
      </c>
      <c r="BJ33" s="340">
        <v>644.07090000000005</v>
      </c>
      <c r="BK33" s="340">
        <v>455.19470000000001</v>
      </c>
      <c r="BL33" s="340">
        <v>311.07440000000003</v>
      </c>
      <c r="BM33" s="340">
        <v>257.67939999999999</v>
      </c>
      <c r="BN33" s="340">
        <v>337.30889999999999</v>
      </c>
      <c r="BO33" s="340">
        <v>459.68310000000002</v>
      </c>
      <c r="BP33" s="340">
        <v>564.31039999999996</v>
      </c>
      <c r="BQ33" s="340">
        <v>647.07730000000004</v>
      </c>
      <c r="BR33" s="340">
        <v>745.12300000000005</v>
      </c>
      <c r="BS33" s="340">
        <v>851.97299999999996</v>
      </c>
      <c r="BT33" s="340">
        <v>916.25300000000004</v>
      </c>
      <c r="BU33" s="340">
        <v>889.04780000000005</v>
      </c>
      <c r="BV33" s="340">
        <v>752.33720000000005</v>
      </c>
    </row>
    <row r="34" spans="1:74" ht="11.15" customHeight="1" x14ac:dyDescent="0.25">
      <c r="A34" s="562" t="s">
        <v>992</v>
      </c>
      <c r="B34" s="563" t="s">
        <v>997</v>
      </c>
      <c r="C34" s="251">
        <v>553.64</v>
      </c>
      <c r="D34" s="251">
        <v>380.86700000000002</v>
      </c>
      <c r="E34" s="251">
        <v>261.48</v>
      </c>
      <c r="F34" s="251">
        <v>234.88900000000001</v>
      </c>
      <c r="G34" s="251">
        <v>343.39100000000002</v>
      </c>
      <c r="H34" s="251">
        <v>458.62099999999998</v>
      </c>
      <c r="I34" s="251">
        <v>571.33199999999999</v>
      </c>
      <c r="J34" s="251">
        <v>704.78899999999999</v>
      </c>
      <c r="K34" s="251">
        <v>846.18700000000001</v>
      </c>
      <c r="L34" s="251">
        <v>971.39099999999996</v>
      </c>
      <c r="M34" s="251">
        <v>907.56700000000001</v>
      </c>
      <c r="N34" s="251">
        <v>777.11300000000006</v>
      </c>
      <c r="O34" s="251">
        <v>521.36400000000003</v>
      </c>
      <c r="P34" s="251">
        <v>337.01499999999999</v>
      </c>
      <c r="Q34" s="251">
        <v>241.81299999999999</v>
      </c>
      <c r="R34" s="251">
        <v>305.166</v>
      </c>
      <c r="S34" s="251">
        <v>439.20800000000003</v>
      </c>
      <c r="T34" s="251">
        <v>579.34699999999998</v>
      </c>
      <c r="U34" s="251">
        <v>696.24599999999998</v>
      </c>
      <c r="V34" s="251">
        <v>834.22900000000004</v>
      </c>
      <c r="W34" s="251">
        <v>990.12099999999998</v>
      </c>
      <c r="X34" s="251">
        <v>1102.942</v>
      </c>
      <c r="Y34" s="251">
        <v>1029.8109999999999</v>
      </c>
      <c r="Z34" s="251">
        <v>884.81100000000004</v>
      </c>
      <c r="AA34" s="251">
        <v>717.08199999999999</v>
      </c>
      <c r="AB34" s="251">
        <v>541.07500000000005</v>
      </c>
      <c r="AC34" s="251">
        <v>471.33600000000001</v>
      </c>
      <c r="AD34" s="251">
        <v>523.28800000000001</v>
      </c>
      <c r="AE34" s="251">
        <v>640.524</v>
      </c>
      <c r="AF34" s="251">
        <v>746.98599999999999</v>
      </c>
      <c r="AG34" s="251">
        <v>827.11599999999999</v>
      </c>
      <c r="AH34" s="251">
        <v>934.70100000000002</v>
      </c>
      <c r="AI34" s="251">
        <v>1052.6420000000001</v>
      </c>
      <c r="AJ34" s="251">
        <v>1113.2</v>
      </c>
      <c r="AK34" s="251">
        <v>1107.643</v>
      </c>
      <c r="AL34" s="251">
        <v>917.51599999999996</v>
      </c>
      <c r="AM34" s="251">
        <v>692.38099999999997</v>
      </c>
      <c r="AN34" s="251">
        <v>453.46300000000002</v>
      </c>
      <c r="AO34" s="251">
        <v>395.23099999999999</v>
      </c>
      <c r="AP34" s="251">
        <v>437.99299999999999</v>
      </c>
      <c r="AQ34" s="251">
        <v>531.67999999999995</v>
      </c>
      <c r="AR34" s="251">
        <v>629.53800000000001</v>
      </c>
      <c r="AS34" s="251">
        <v>720.101</v>
      </c>
      <c r="AT34" s="251">
        <v>827.45600000000002</v>
      </c>
      <c r="AU34" s="251">
        <v>965.71500000000003</v>
      </c>
      <c r="AV34" s="251">
        <v>1075.3610000000001</v>
      </c>
      <c r="AW34" s="251">
        <v>1022.811</v>
      </c>
      <c r="AX34" s="251">
        <v>893</v>
      </c>
      <c r="AY34" s="251">
        <v>596.11428570999999</v>
      </c>
      <c r="AZ34" s="340">
        <v>372.09890000000001</v>
      </c>
      <c r="BA34" s="340">
        <v>309.3811</v>
      </c>
      <c r="BB34" s="340">
        <v>350.8236</v>
      </c>
      <c r="BC34" s="340">
        <v>475.04349999999999</v>
      </c>
      <c r="BD34" s="340">
        <v>563.70780000000002</v>
      </c>
      <c r="BE34" s="340">
        <v>656.67939999999999</v>
      </c>
      <c r="BF34" s="340">
        <v>770.05740000000003</v>
      </c>
      <c r="BG34" s="340">
        <v>909.33839999999998</v>
      </c>
      <c r="BH34" s="340">
        <v>1000.511</v>
      </c>
      <c r="BI34" s="340">
        <v>968.00319999999999</v>
      </c>
      <c r="BJ34" s="340">
        <v>799.28179999999998</v>
      </c>
      <c r="BK34" s="340">
        <v>580.70780000000002</v>
      </c>
      <c r="BL34" s="340">
        <v>409.1558</v>
      </c>
      <c r="BM34" s="340">
        <v>329.7724</v>
      </c>
      <c r="BN34" s="340">
        <v>382.58620000000002</v>
      </c>
      <c r="BO34" s="340">
        <v>490.7398</v>
      </c>
      <c r="BP34" s="340">
        <v>601.72500000000002</v>
      </c>
      <c r="BQ34" s="340">
        <v>692.42989999999998</v>
      </c>
      <c r="BR34" s="340">
        <v>804.29819999999995</v>
      </c>
      <c r="BS34" s="340">
        <v>941.51750000000004</v>
      </c>
      <c r="BT34" s="340">
        <v>1047.9259999999999</v>
      </c>
      <c r="BU34" s="340">
        <v>1005.426</v>
      </c>
      <c r="BV34" s="340">
        <v>835.67349999999999</v>
      </c>
    </row>
    <row r="35" spans="1:74" ht="11.15" customHeight="1" x14ac:dyDescent="0.25">
      <c r="A35" s="562" t="s">
        <v>993</v>
      </c>
      <c r="B35" s="563" t="s">
        <v>998</v>
      </c>
      <c r="C35" s="251">
        <v>709.21100000000001</v>
      </c>
      <c r="D35" s="251">
        <v>614.99699999999996</v>
      </c>
      <c r="E35" s="251">
        <v>613.20299999999997</v>
      </c>
      <c r="F35" s="251">
        <v>648.99599999999998</v>
      </c>
      <c r="G35" s="251">
        <v>777.95399999999995</v>
      </c>
      <c r="H35" s="251">
        <v>845.21900000000005</v>
      </c>
      <c r="I35" s="251">
        <v>813.43899999999996</v>
      </c>
      <c r="J35" s="251">
        <v>802.06399999999996</v>
      </c>
      <c r="K35" s="251">
        <v>845.36599999999999</v>
      </c>
      <c r="L35" s="251">
        <v>948.33299999999997</v>
      </c>
      <c r="M35" s="251">
        <v>913.93200000000002</v>
      </c>
      <c r="N35" s="251">
        <v>879.34500000000003</v>
      </c>
      <c r="O35" s="251">
        <v>696.52300000000002</v>
      </c>
      <c r="P35" s="251">
        <v>562.56100000000004</v>
      </c>
      <c r="Q35" s="251">
        <v>519.04499999999996</v>
      </c>
      <c r="R35" s="251">
        <v>695.03499999999997</v>
      </c>
      <c r="S35" s="251">
        <v>825.66899999999998</v>
      </c>
      <c r="T35" s="251">
        <v>917.25599999999997</v>
      </c>
      <c r="U35" s="251">
        <v>941.72699999999998</v>
      </c>
      <c r="V35" s="251">
        <v>948.79399999999998</v>
      </c>
      <c r="W35" s="251">
        <v>1049.0540000000001</v>
      </c>
      <c r="X35" s="251">
        <v>1191.8009999999999</v>
      </c>
      <c r="Y35" s="251">
        <v>1180.4459999999999</v>
      </c>
      <c r="Z35" s="251">
        <v>1094.683</v>
      </c>
      <c r="AA35" s="251">
        <v>934.55100000000004</v>
      </c>
      <c r="AB35" s="251">
        <v>777.98900000000003</v>
      </c>
      <c r="AC35" s="251">
        <v>856.99599999999998</v>
      </c>
      <c r="AD35" s="251">
        <v>1021.981</v>
      </c>
      <c r="AE35" s="251">
        <v>1140.3</v>
      </c>
      <c r="AF35" s="251">
        <v>1221.2280000000001</v>
      </c>
      <c r="AG35" s="251">
        <v>1206.979</v>
      </c>
      <c r="AH35" s="251">
        <v>1233.355</v>
      </c>
      <c r="AI35" s="251">
        <v>1312.67</v>
      </c>
      <c r="AJ35" s="251">
        <v>1280.971</v>
      </c>
      <c r="AK35" s="251">
        <v>1312.672</v>
      </c>
      <c r="AL35" s="251">
        <v>1155.134</v>
      </c>
      <c r="AM35" s="251">
        <v>944.577</v>
      </c>
      <c r="AN35" s="251">
        <v>678.44100000000003</v>
      </c>
      <c r="AO35" s="251">
        <v>759.56799999999998</v>
      </c>
      <c r="AP35" s="251">
        <v>831.56700000000001</v>
      </c>
      <c r="AQ35" s="251">
        <v>977</v>
      </c>
      <c r="AR35" s="251">
        <v>991.13199999999995</v>
      </c>
      <c r="AS35" s="251">
        <v>970.83</v>
      </c>
      <c r="AT35" s="251">
        <v>937.88699999999994</v>
      </c>
      <c r="AU35" s="251">
        <v>1051.674</v>
      </c>
      <c r="AV35" s="251">
        <v>1183.932</v>
      </c>
      <c r="AW35" s="251">
        <v>1168.3969999999999</v>
      </c>
      <c r="AX35" s="251">
        <v>1143</v>
      </c>
      <c r="AY35" s="251">
        <v>822.85714285999995</v>
      </c>
      <c r="AZ35" s="340">
        <v>648.91729999999995</v>
      </c>
      <c r="BA35" s="340">
        <v>699.33799999999997</v>
      </c>
      <c r="BB35" s="340">
        <v>815.78089999999997</v>
      </c>
      <c r="BC35" s="340">
        <v>955.93330000000003</v>
      </c>
      <c r="BD35" s="340">
        <v>997.61980000000005</v>
      </c>
      <c r="BE35" s="340">
        <v>977.72850000000005</v>
      </c>
      <c r="BF35" s="340">
        <v>974.84889999999996</v>
      </c>
      <c r="BG35" s="340">
        <v>1065.885</v>
      </c>
      <c r="BH35" s="340">
        <v>1158.7429999999999</v>
      </c>
      <c r="BI35" s="340">
        <v>1162.4010000000001</v>
      </c>
      <c r="BJ35" s="340">
        <v>991.40250000000003</v>
      </c>
      <c r="BK35" s="340">
        <v>802.28219999999999</v>
      </c>
      <c r="BL35" s="340">
        <v>646.74440000000004</v>
      </c>
      <c r="BM35" s="340">
        <v>646.49429999999995</v>
      </c>
      <c r="BN35" s="340">
        <v>725.48990000000003</v>
      </c>
      <c r="BO35" s="340">
        <v>876.02290000000005</v>
      </c>
      <c r="BP35" s="340">
        <v>935.64430000000004</v>
      </c>
      <c r="BQ35" s="340">
        <v>916.37289999999996</v>
      </c>
      <c r="BR35" s="340">
        <v>909.08960000000002</v>
      </c>
      <c r="BS35" s="340">
        <v>1033.471</v>
      </c>
      <c r="BT35" s="340">
        <v>1162.1289999999999</v>
      </c>
      <c r="BU35" s="340">
        <v>1165.76</v>
      </c>
      <c r="BV35" s="340">
        <v>1040.6179999999999</v>
      </c>
    </row>
    <row r="36" spans="1:74" ht="11.15" customHeight="1" x14ac:dyDescent="0.25">
      <c r="A36" s="562" t="s">
        <v>994</v>
      </c>
      <c r="B36" s="638" t="s">
        <v>999</v>
      </c>
      <c r="C36" s="251">
        <v>135.05099999999999</v>
      </c>
      <c r="D36" s="251">
        <v>100.727</v>
      </c>
      <c r="E36" s="251">
        <v>86.992000000000004</v>
      </c>
      <c r="F36" s="251">
        <v>91.147999999999996</v>
      </c>
      <c r="G36" s="251">
        <v>119.907</v>
      </c>
      <c r="H36" s="251">
        <v>139.99</v>
      </c>
      <c r="I36" s="251">
        <v>148.05199999999999</v>
      </c>
      <c r="J36" s="251">
        <v>163.47499999999999</v>
      </c>
      <c r="K36" s="251">
        <v>179.38399999999999</v>
      </c>
      <c r="L36" s="251">
        <v>183.09100000000001</v>
      </c>
      <c r="M36" s="251">
        <v>167.887</v>
      </c>
      <c r="N36" s="251">
        <v>141.46</v>
      </c>
      <c r="O36" s="251">
        <v>103.471</v>
      </c>
      <c r="P36" s="251">
        <v>73.132000000000005</v>
      </c>
      <c r="Q36" s="251">
        <v>63.338999999999999</v>
      </c>
      <c r="R36" s="251">
        <v>76.438000000000002</v>
      </c>
      <c r="S36" s="251">
        <v>101.82</v>
      </c>
      <c r="T36" s="251">
        <v>135.13999999999999</v>
      </c>
      <c r="U36" s="251">
        <v>158.78299999999999</v>
      </c>
      <c r="V36" s="251">
        <v>177.92099999999999</v>
      </c>
      <c r="W36" s="251">
        <v>200.48599999999999</v>
      </c>
      <c r="X36" s="251">
        <v>206.239</v>
      </c>
      <c r="Y36" s="251">
        <v>196.303</v>
      </c>
      <c r="Z36" s="251">
        <v>167.4</v>
      </c>
      <c r="AA36" s="251">
        <v>134.99700000000001</v>
      </c>
      <c r="AB36" s="251">
        <v>99.387</v>
      </c>
      <c r="AC36" s="251">
        <v>91.873000000000005</v>
      </c>
      <c r="AD36" s="251">
        <v>109.496</v>
      </c>
      <c r="AE36" s="251">
        <v>143.38399999999999</v>
      </c>
      <c r="AF36" s="251">
        <v>177.05500000000001</v>
      </c>
      <c r="AG36" s="251">
        <v>200.209</v>
      </c>
      <c r="AH36" s="251">
        <v>214.78200000000001</v>
      </c>
      <c r="AI36" s="251">
        <v>235.09399999999999</v>
      </c>
      <c r="AJ36" s="251">
        <v>239.428</v>
      </c>
      <c r="AK36" s="251">
        <v>236.36199999999999</v>
      </c>
      <c r="AL36" s="251">
        <v>195.131</v>
      </c>
      <c r="AM36" s="251">
        <v>154.86199999999999</v>
      </c>
      <c r="AN36" s="251">
        <v>115.10599999999999</v>
      </c>
      <c r="AO36" s="251">
        <v>113.42700000000001</v>
      </c>
      <c r="AP36" s="251">
        <v>123.884</v>
      </c>
      <c r="AQ36" s="251">
        <v>154.82900000000001</v>
      </c>
      <c r="AR36" s="251">
        <v>175.06200000000001</v>
      </c>
      <c r="AS36" s="251">
        <v>184.54599999999999</v>
      </c>
      <c r="AT36" s="251">
        <v>190.40700000000001</v>
      </c>
      <c r="AU36" s="251">
        <v>205.22200000000001</v>
      </c>
      <c r="AV36" s="251">
        <v>213.31800000000001</v>
      </c>
      <c r="AW36" s="251">
        <v>204.40299999999999</v>
      </c>
      <c r="AX36" s="251">
        <v>172</v>
      </c>
      <c r="AY36" s="251">
        <v>129.4</v>
      </c>
      <c r="AZ36" s="340">
        <v>98.922539999999998</v>
      </c>
      <c r="BA36" s="340">
        <v>86.468860000000006</v>
      </c>
      <c r="BB36" s="340">
        <v>88.507080000000002</v>
      </c>
      <c r="BC36" s="340">
        <v>108.47069999999999</v>
      </c>
      <c r="BD36" s="340">
        <v>134.7252</v>
      </c>
      <c r="BE36" s="340">
        <v>149.16300000000001</v>
      </c>
      <c r="BF36" s="340">
        <v>163.0274</v>
      </c>
      <c r="BG36" s="340">
        <v>186.0711</v>
      </c>
      <c r="BH36" s="340">
        <v>200.95910000000001</v>
      </c>
      <c r="BI36" s="340">
        <v>195.65809999999999</v>
      </c>
      <c r="BJ36" s="340">
        <v>172.3443</v>
      </c>
      <c r="BK36" s="340">
        <v>140.17269999999999</v>
      </c>
      <c r="BL36" s="340">
        <v>114.7067</v>
      </c>
      <c r="BM36" s="340">
        <v>103.58029999999999</v>
      </c>
      <c r="BN36" s="340">
        <v>104.6253</v>
      </c>
      <c r="BO36" s="340">
        <v>122.4738</v>
      </c>
      <c r="BP36" s="340">
        <v>145.8974</v>
      </c>
      <c r="BQ36" s="340">
        <v>167.3176</v>
      </c>
      <c r="BR36" s="340">
        <v>188.21270000000001</v>
      </c>
      <c r="BS36" s="340">
        <v>208.5111</v>
      </c>
      <c r="BT36" s="340">
        <v>220.9118</v>
      </c>
      <c r="BU36" s="340">
        <v>213.3349</v>
      </c>
      <c r="BV36" s="340">
        <v>187.95410000000001</v>
      </c>
    </row>
    <row r="37" spans="1:74" ht="11.15" customHeight="1" x14ac:dyDescent="0.25">
      <c r="A37" s="562" t="s">
        <v>995</v>
      </c>
      <c r="B37" s="638" t="s">
        <v>1000</v>
      </c>
      <c r="C37" s="251">
        <v>216.35599999999999</v>
      </c>
      <c r="D37" s="251">
        <v>181.286</v>
      </c>
      <c r="E37" s="251">
        <v>168.87299999999999</v>
      </c>
      <c r="F37" s="251">
        <v>190.017</v>
      </c>
      <c r="G37" s="251">
        <v>226.291</v>
      </c>
      <c r="H37" s="251">
        <v>253.24600000000001</v>
      </c>
      <c r="I37" s="251">
        <v>244.18799999999999</v>
      </c>
      <c r="J37" s="251">
        <v>246.06700000000001</v>
      </c>
      <c r="K37" s="251">
        <v>263.00299999999999</v>
      </c>
      <c r="L37" s="251">
        <v>264.084</v>
      </c>
      <c r="M37" s="251">
        <v>252.029</v>
      </c>
      <c r="N37" s="251">
        <v>214.17400000000001</v>
      </c>
      <c r="O37" s="251">
        <v>170.928</v>
      </c>
      <c r="P37" s="251">
        <v>110.759</v>
      </c>
      <c r="Q37" s="251">
        <v>114.514</v>
      </c>
      <c r="R37" s="251">
        <v>158.43899999999999</v>
      </c>
      <c r="S37" s="251">
        <v>214.374</v>
      </c>
      <c r="T37" s="251">
        <v>258.71600000000001</v>
      </c>
      <c r="U37" s="251">
        <v>271.65100000000001</v>
      </c>
      <c r="V37" s="251">
        <v>276.31900000000002</v>
      </c>
      <c r="W37" s="251">
        <v>294.11599999999999</v>
      </c>
      <c r="X37" s="251">
        <v>292.34100000000001</v>
      </c>
      <c r="Y37" s="251">
        <v>282.58199999999999</v>
      </c>
      <c r="Z37" s="251">
        <v>244.91399999999999</v>
      </c>
      <c r="AA37" s="251">
        <v>209.90100000000001</v>
      </c>
      <c r="AB37" s="251">
        <v>199.06700000000001</v>
      </c>
      <c r="AC37" s="251">
        <v>200.44800000000001</v>
      </c>
      <c r="AD37" s="251">
        <v>227.10300000000001</v>
      </c>
      <c r="AE37" s="251">
        <v>276.32100000000003</v>
      </c>
      <c r="AF37" s="251">
        <v>307.63900000000001</v>
      </c>
      <c r="AG37" s="251">
        <v>310.85300000000001</v>
      </c>
      <c r="AH37" s="251">
        <v>306.63600000000002</v>
      </c>
      <c r="AI37" s="251">
        <v>318.45600000000002</v>
      </c>
      <c r="AJ37" s="251">
        <v>319.786</v>
      </c>
      <c r="AK37" s="251">
        <v>315.94</v>
      </c>
      <c r="AL37" s="251">
        <v>282.24299999999999</v>
      </c>
      <c r="AM37" s="251">
        <v>259.44099999999997</v>
      </c>
      <c r="AN37" s="251">
        <v>209.17400000000001</v>
      </c>
      <c r="AO37" s="251">
        <v>196.5</v>
      </c>
      <c r="AP37" s="251">
        <v>224.02099999999999</v>
      </c>
      <c r="AQ37" s="251">
        <v>274.221</v>
      </c>
      <c r="AR37" s="251">
        <v>245.62</v>
      </c>
      <c r="AS37" s="251">
        <v>243.86699999999999</v>
      </c>
      <c r="AT37" s="251">
        <v>242.035</v>
      </c>
      <c r="AU37" s="251">
        <v>247.56</v>
      </c>
      <c r="AV37" s="251">
        <v>257.24</v>
      </c>
      <c r="AW37" s="251">
        <v>266.32900000000001</v>
      </c>
      <c r="AX37" s="251">
        <v>219</v>
      </c>
      <c r="AY37" s="251">
        <v>193.25714285999999</v>
      </c>
      <c r="AZ37" s="340">
        <v>187.32660000000001</v>
      </c>
      <c r="BA37" s="340">
        <v>195.5136</v>
      </c>
      <c r="BB37" s="340">
        <v>226.6129</v>
      </c>
      <c r="BC37" s="340">
        <v>275.18819999999999</v>
      </c>
      <c r="BD37" s="340">
        <v>315.22899999999998</v>
      </c>
      <c r="BE37" s="340">
        <v>293.22890000000001</v>
      </c>
      <c r="BF37" s="340">
        <v>298.53769999999997</v>
      </c>
      <c r="BG37" s="340">
        <v>315.37540000000001</v>
      </c>
      <c r="BH37" s="340">
        <v>336.84660000000002</v>
      </c>
      <c r="BI37" s="340">
        <v>326.88659999999999</v>
      </c>
      <c r="BJ37" s="340">
        <v>270.37090000000001</v>
      </c>
      <c r="BK37" s="340">
        <v>198.0196</v>
      </c>
      <c r="BL37" s="340">
        <v>174.07050000000001</v>
      </c>
      <c r="BM37" s="340">
        <v>172.62909999999999</v>
      </c>
      <c r="BN37" s="340">
        <v>197.6362</v>
      </c>
      <c r="BO37" s="340">
        <v>241.4813</v>
      </c>
      <c r="BP37" s="340">
        <v>277.96480000000003</v>
      </c>
      <c r="BQ37" s="340">
        <v>293.44959999999998</v>
      </c>
      <c r="BR37" s="340">
        <v>296.75130000000001</v>
      </c>
      <c r="BS37" s="340">
        <v>311.86430000000001</v>
      </c>
      <c r="BT37" s="340">
        <v>331.9153</v>
      </c>
      <c r="BU37" s="340">
        <v>320.7201</v>
      </c>
      <c r="BV37" s="340">
        <v>278.1268</v>
      </c>
    </row>
    <row r="38" spans="1:74" ht="11.15" customHeight="1" x14ac:dyDescent="0.25">
      <c r="A38" s="562" t="s">
        <v>1001</v>
      </c>
      <c r="B38" s="637" t="s">
        <v>420</v>
      </c>
      <c r="C38" s="247">
        <v>33.628999999999998</v>
      </c>
      <c r="D38" s="247">
        <v>31.640999999999998</v>
      </c>
      <c r="E38" s="247">
        <v>30.620999999999999</v>
      </c>
      <c r="F38" s="247">
        <v>30.597000000000001</v>
      </c>
      <c r="G38" s="247">
        <v>31.452999999999999</v>
      </c>
      <c r="H38" s="247">
        <v>33.203000000000003</v>
      </c>
      <c r="I38" s="247">
        <v>35.064999999999998</v>
      </c>
      <c r="J38" s="247">
        <v>36.859000000000002</v>
      </c>
      <c r="K38" s="247">
        <v>38.396000000000001</v>
      </c>
      <c r="L38" s="247">
        <v>39.137999999999998</v>
      </c>
      <c r="M38" s="247">
        <v>38.628999999999998</v>
      </c>
      <c r="N38" s="247">
        <v>37.076999999999998</v>
      </c>
      <c r="O38" s="247">
        <v>33.99</v>
      </c>
      <c r="P38" s="247">
        <v>31.233000000000001</v>
      </c>
      <c r="Q38" s="247">
        <v>29.957000000000001</v>
      </c>
      <c r="R38" s="247">
        <v>30.100999999999999</v>
      </c>
      <c r="S38" s="247">
        <v>31.32</v>
      </c>
      <c r="T38" s="247">
        <v>32.844999999999999</v>
      </c>
      <c r="U38" s="247">
        <v>34.353000000000002</v>
      </c>
      <c r="V38" s="247">
        <v>35.673000000000002</v>
      </c>
      <c r="W38" s="247">
        <v>36.515999999999998</v>
      </c>
      <c r="X38" s="247">
        <v>36.338999999999999</v>
      </c>
      <c r="Y38" s="247">
        <v>35.067</v>
      </c>
      <c r="Z38" s="247">
        <v>32.628</v>
      </c>
      <c r="AA38" s="247">
        <v>28.131</v>
      </c>
      <c r="AB38" s="247">
        <v>25.716000000000001</v>
      </c>
      <c r="AC38" s="247">
        <v>23.402999999999999</v>
      </c>
      <c r="AD38" s="247">
        <v>22.981999999999999</v>
      </c>
      <c r="AE38" s="247">
        <v>24.030999999999999</v>
      </c>
      <c r="AF38" s="247">
        <v>25.356000000000002</v>
      </c>
      <c r="AG38" s="247">
        <v>27.109000000000002</v>
      </c>
      <c r="AH38" s="247">
        <v>29.44</v>
      </c>
      <c r="AI38" s="247">
        <v>31.172999999999998</v>
      </c>
      <c r="AJ38" s="247">
        <v>31.393000000000001</v>
      </c>
      <c r="AK38" s="247">
        <v>29.899000000000001</v>
      </c>
      <c r="AL38" s="247">
        <v>28.298999999999999</v>
      </c>
      <c r="AM38" s="247">
        <v>26.687999999999999</v>
      </c>
      <c r="AN38" s="247">
        <v>24.759</v>
      </c>
      <c r="AO38" s="247">
        <v>23.266999999999999</v>
      </c>
      <c r="AP38" s="247">
        <v>23.27</v>
      </c>
      <c r="AQ38" s="247">
        <v>24.82</v>
      </c>
      <c r="AR38" s="247">
        <v>26.742999999999999</v>
      </c>
      <c r="AS38" s="247">
        <v>28.265999999999998</v>
      </c>
      <c r="AT38" s="247">
        <v>29.498999999999999</v>
      </c>
      <c r="AU38" s="247">
        <v>30.337</v>
      </c>
      <c r="AV38" s="247">
        <v>30.388000000000002</v>
      </c>
      <c r="AW38" s="247">
        <v>28.04</v>
      </c>
      <c r="AX38" s="247">
        <v>26.44</v>
      </c>
      <c r="AY38" s="247">
        <v>24.829000000000001</v>
      </c>
      <c r="AZ38" s="313">
        <v>24.829000000000001</v>
      </c>
      <c r="BA38" s="313">
        <v>24.829000000000001</v>
      </c>
      <c r="BB38" s="313">
        <v>24.829000000000001</v>
      </c>
      <c r="BC38" s="313">
        <v>24.829000000000001</v>
      </c>
      <c r="BD38" s="313">
        <v>24.829000000000001</v>
      </c>
      <c r="BE38" s="313">
        <v>24.829000000000001</v>
      </c>
      <c r="BF38" s="313">
        <v>24.829000000000001</v>
      </c>
      <c r="BG38" s="313">
        <v>24.829000000000001</v>
      </c>
      <c r="BH38" s="313">
        <v>24.829000000000001</v>
      </c>
      <c r="BI38" s="313">
        <v>24.829000000000001</v>
      </c>
      <c r="BJ38" s="313">
        <v>24.829000000000001</v>
      </c>
      <c r="BK38" s="313">
        <v>24.829000000000001</v>
      </c>
      <c r="BL38" s="313">
        <v>24.829000000000001</v>
      </c>
      <c r="BM38" s="313">
        <v>24.829000000000001</v>
      </c>
      <c r="BN38" s="313">
        <v>24.829000000000001</v>
      </c>
      <c r="BO38" s="313">
        <v>24.829000000000001</v>
      </c>
      <c r="BP38" s="313">
        <v>24.829000000000001</v>
      </c>
      <c r="BQ38" s="313">
        <v>24.829000000000001</v>
      </c>
      <c r="BR38" s="313">
        <v>24.829000000000001</v>
      </c>
      <c r="BS38" s="313">
        <v>24.829000000000001</v>
      </c>
      <c r="BT38" s="313">
        <v>24.829000000000001</v>
      </c>
      <c r="BU38" s="313">
        <v>24.829000000000001</v>
      </c>
      <c r="BV38" s="313">
        <v>24.829000000000001</v>
      </c>
    </row>
    <row r="39" spans="1:74" s="406" customFormat="1" ht="12" customHeight="1" x14ac:dyDescent="0.25">
      <c r="A39" s="405"/>
      <c r="B39" s="786" t="s">
        <v>850</v>
      </c>
      <c r="C39" s="753"/>
      <c r="D39" s="753"/>
      <c r="E39" s="753"/>
      <c r="F39" s="753"/>
      <c r="G39" s="753"/>
      <c r="H39" s="753"/>
      <c r="I39" s="753"/>
      <c r="J39" s="753"/>
      <c r="K39" s="753"/>
      <c r="L39" s="753"/>
      <c r="M39" s="753"/>
      <c r="N39" s="753"/>
      <c r="O39" s="753"/>
      <c r="P39" s="753"/>
      <c r="Q39" s="750"/>
      <c r="AY39" s="474"/>
      <c r="AZ39" s="474"/>
      <c r="BA39" s="474"/>
      <c r="BB39" s="574"/>
      <c r="BC39" s="474"/>
      <c r="BD39" s="474"/>
      <c r="BE39" s="474"/>
      <c r="BF39" s="474"/>
      <c r="BG39" s="474"/>
      <c r="BH39" s="474"/>
      <c r="BI39" s="474"/>
      <c r="BJ39" s="474"/>
    </row>
    <row r="40" spans="1:74" s="406" customFormat="1" ht="12" customHeight="1" x14ac:dyDescent="0.25">
      <c r="A40" s="405"/>
      <c r="B40" s="795" t="s">
        <v>851</v>
      </c>
      <c r="C40" s="753"/>
      <c r="D40" s="753"/>
      <c r="E40" s="753"/>
      <c r="F40" s="753"/>
      <c r="G40" s="753"/>
      <c r="H40" s="753"/>
      <c r="I40" s="753"/>
      <c r="J40" s="753"/>
      <c r="K40" s="753"/>
      <c r="L40" s="753"/>
      <c r="M40" s="753"/>
      <c r="N40" s="753"/>
      <c r="O40" s="753"/>
      <c r="P40" s="753"/>
      <c r="Q40" s="750"/>
      <c r="Y40" s="639"/>
      <c r="Z40" s="639"/>
      <c r="AA40" s="639"/>
      <c r="AB40" s="639"/>
      <c r="AY40" s="474"/>
      <c r="AZ40" s="474"/>
      <c r="BA40" s="474"/>
      <c r="BB40" s="474"/>
      <c r="BC40" s="474"/>
      <c r="BD40" s="474"/>
      <c r="BE40" s="474"/>
      <c r="BF40" s="474"/>
      <c r="BG40" s="474"/>
      <c r="BH40" s="474"/>
      <c r="BI40" s="474"/>
      <c r="BJ40" s="474"/>
    </row>
    <row r="41" spans="1:74" s="406" customFormat="1" ht="12" customHeight="1" x14ac:dyDescent="0.25">
      <c r="A41" s="405"/>
      <c r="B41" s="795" t="s">
        <v>852</v>
      </c>
      <c r="C41" s="753"/>
      <c r="D41" s="753"/>
      <c r="E41" s="753"/>
      <c r="F41" s="753"/>
      <c r="G41" s="753"/>
      <c r="H41" s="753"/>
      <c r="I41" s="753"/>
      <c r="J41" s="753"/>
      <c r="K41" s="753"/>
      <c r="L41" s="753"/>
      <c r="M41" s="753"/>
      <c r="N41" s="753"/>
      <c r="O41" s="753"/>
      <c r="P41" s="753"/>
      <c r="Q41" s="750"/>
      <c r="AY41" s="474"/>
      <c r="AZ41" s="474"/>
      <c r="BA41" s="474"/>
      <c r="BB41" s="474"/>
      <c r="BC41" s="474"/>
      <c r="BD41" s="474"/>
      <c r="BE41" s="474"/>
      <c r="BF41" s="474"/>
      <c r="BG41" s="474"/>
      <c r="BH41" s="474"/>
      <c r="BI41" s="474"/>
      <c r="BJ41" s="474"/>
    </row>
    <row r="42" spans="1:74" s="406" customFormat="1" ht="12" customHeight="1" x14ac:dyDescent="0.25">
      <c r="A42" s="405"/>
      <c r="B42" s="793" t="s">
        <v>1002</v>
      </c>
      <c r="C42" s="750"/>
      <c r="D42" s="750"/>
      <c r="E42" s="750"/>
      <c r="F42" s="750"/>
      <c r="G42" s="750"/>
      <c r="H42" s="750"/>
      <c r="I42" s="750"/>
      <c r="J42" s="750"/>
      <c r="K42" s="750"/>
      <c r="L42" s="750"/>
      <c r="M42" s="750"/>
      <c r="N42" s="750"/>
      <c r="O42" s="750"/>
      <c r="P42" s="750"/>
      <c r="Q42" s="750"/>
      <c r="AY42" s="474"/>
      <c r="AZ42" s="474"/>
      <c r="BA42" s="474"/>
      <c r="BB42" s="474"/>
      <c r="BC42" s="474"/>
      <c r="BD42" s="474"/>
      <c r="BE42" s="474"/>
      <c r="BF42" s="474"/>
      <c r="BG42" s="474"/>
      <c r="BH42" s="474"/>
      <c r="BI42" s="474"/>
      <c r="BJ42" s="474"/>
    </row>
    <row r="43" spans="1:74" s="268" customFormat="1" ht="12" customHeight="1" x14ac:dyDescent="0.25">
      <c r="A43" s="76"/>
      <c r="B43" s="743" t="s">
        <v>808</v>
      </c>
      <c r="C43" s="735"/>
      <c r="D43" s="735"/>
      <c r="E43" s="735"/>
      <c r="F43" s="735"/>
      <c r="G43" s="735"/>
      <c r="H43" s="735"/>
      <c r="I43" s="735"/>
      <c r="J43" s="735"/>
      <c r="K43" s="735"/>
      <c r="L43" s="735"/>
      <c r="M43" s="735"/>
      <c r="N43" s="735"/>
      <c r="O43" s="735"/>
      <c r="P43" s="735"/>
      <c r="Q43" s="735"/>
      <c r="AY43" s="473"/>
      <c r="AZ43" s="473"/>
      <c r="BA43" s="473"/>
      <c r="BB43" s="473"/>
      <c r="BC43" s="473"/>
      <c r="BD43" s="473"/>
      <c r="BE43" s="473"/>
      <c r="BF43" s="473"/>
      <c r="BG43" s="473"/>
      <c r="BH43" s="473"/>
      <c r="BI43" s="473"/>
      <c r="BJ43" s="473"/>
    </row>
    <row r="44" spans="1:74" s="406" customFormat="1" ht="12" customHeight="1" x14ac:dyDescent="0.25">
      <c r="A44" s="405"/>
      <c r="B44" s="796" t="s">
        <v>856</v>
      </c>
      <c r="C44" s="796"/>
      <c r="D44" s="796"/>
      <c r="E44" s="796"/>
      <c r="F44" s="796"/>
      <c r="G44" s="796"/>
      <c r="H44" s="796"/>
      <c r="I44" s="796"/>
      <c r="J44" s="796"/>
      <c r="K44" s="796"/>
      <c r="L44" s="796"/>
      <c r="M44" s="796"/>
      <c r="N44" s="796"/>
      <c r="O44" s="796"/>
      <c r="P44" s="796"/>
      <c r="Q44" s="750"/>
      <c r="AY44" s="474"/>
      <c r="AZ44" s="474"/>
      <c r="BA44" s="474"/>
      <c r="BB44" s="474"/>
      <c r="BC44" s="474"/>
      <c r="BD44" s="474"/>
      <c r="BE44" s="474"/>
      <c r="BF44" s="474"/>
      <c r="BG44" s="474"/>
      <c r="BH44" s="474"/>
      <c r="BI44" s="474"/>
      <c r="BJ44" s="474"/>
    </row>
    <row r="45" spans="1:74" s="406" customFormat="1" ht="12" customHeight="1" x14ac:dyDescent="0.25">
      <c r="A45" s="405"/>
      <c r="B45" s="771" t="str">
        <f>"Notes: "&amp;"EIA completed modeling and analysis for this report on " &amp;Dates!D2&amp;"."</f>
        <v>Notes: EIA completed modeling and analysis for this report on Thursday February 3, 2022.</v>
      </c>
      <c r="C45" s="794"/>
      <c r="D45" s="794"/>
      <c r="E45" s="794"/>
      <c r="F45" s="794"/>
      <c r="G45" s="794"/>
      <c r="H45" s="794"/>
      <c r="I45" s="794"/>
      <c r="J45" s="794"/>
      <c r="K45" s="794"/>
      <c r="L45" s="794"/>
      <c r="M45" s="794"/>
      <c r="N45" s="794"/>
      <c r="O45" s="794"/>
      <c r="P45" s="794"/>
      <c r="Q45" s="772"/>
      <c r="AY45" s="474"/>
      <c r="AZ45" s="474"/>
      <c r="BA45" s="474"/>
      <c r="BB45" s="474"/>
      <c r="BC45" s="474"/>
      <c r="BD45" s="474"/>
      <c r="BE45" s="474"/>
      <c r="BF45" s="474"/>
      <c r="BG45" s="474"/>
      <c r="BH45" s="474"/>
      <c r="BI45" s="474"/>
      <c r="BJ45" s="474"/>
    </row>
    <row r="46" spans="1:74" s="406" customFormat="1" ht="12" customHeight="1" x14ac:dyDescent="0.25">
      <c r="A46" s="405"/>
      <c r="B46" s="761" t="s">
        <v>351</v>
      </c>
      <c r="C46" s="760"/>
      <c r="D46" s="760"/>
      <c r="E46" s="760"/>
      <c r="F46" s="760"/>
      <c r="G46" s="760"/>
      <c r="H46" s="760"/>
      <c r="I46" s="760"/>
      <c r="J46" s="760"/>
      <c r="K46" s="760"/>
      <c r="L46" s="760"/>
      <c r="M46" s="760"/>
      <c r="N46" s="760"/>
      <c r="O46" s="760"/>
      <c r="P46" s="760"/>
      <c r="Q46" s="760"/>
      <c r="AY46" s="474"/>
      <c r="AZ46" s="474"/>
      <c r="BA46" s="474"/>
      <c r="BB46" s="474"/>
      <c r="BC46" s="474"/>
      <c r="BD46" s="474"/>
      <c r="BE46" s="474"/>
      <c r="BF46" s="474"/>
      <c r="BG46" s="474"/>
      <c r="BH46" s="474"/>
      <c r="BI46" s="474"/>
      <c r="BJ46" s="474"/>
    </row>
    <row r="47" spans="1:74" s="406" customFormat="1" ht="12" customHeight="1" x14ac:dyDescent="0.25">
      <c r="A47" s="405"/>
      <c r="B47" s="754" t="s">
        <v>857</v>
      </c>
      <c r="C47" s="753"/>
      <c r="D47" s="753"/>
      <c r="E47" s="753"/>
      <c r="F47" s="753"/>
      <c r="G47" s="753"/>
      <c r="H47" s="753"/>
      <c r="I47" s="753"/>
      <c r="J47" s="753"/>
      <c r="K47" s="753"/>
      <c r="L47" s="753"/>
      <c r="M47" s="753"/>
      <c r="N47" s="753"/>
      <c r="O47" s="753"/>
      <c r="P47" s="753"/>
      <c r="Q47" s="750"/>
      <c r="AY47" s="474"/>
      <c r="AZ47" s="474"/>
      <c r="BA47" s="474"/>
      <c r="BB47" s="474"/>
      <c r="BC47" s="474"/>
      <c r="BD47" s="474"/>
      <c r="BE47" s="474"/>
      <c r="BF47" s="474"/>
      <c r="BG47" s="474"/>
      <c r="BH47" s="474"/>
      <c r="BI47" s="474"/>
      <c r="BJ47" s="474"/>
    </row>
    <row r="48" spans="1:74" s="406" customFormat="1" ht="12" customHeight="1" x14ac:dyDescent="0.25">
      <c r="A48" s="405"/>
      <c r="B48" s="756" t="s">
        <v>831</v>
      </c>
      <c r="C48" s="757"/>
      <c r="D48" s="757"/>
      <c r="E48" s="757"/>
      <c r="F48" s="757"/>
      <c r="G48" s="757"/>
      <c r="H48" s="757"/>
      <c r="I48" s="757"/>
      <c r="J48" s="757"/>
      <c r="K48" s="757"/>
      <c r="L48" s="757"/>
      <c r="M48" s="757"/>
      <c r="N48" s="757"/>
      <c r="O48" s="757"/>
      <c r="P48" s="757"/>
      <c r="Q48" s="750"/>
      <c r="AY48" s="474"/>
      <c r="AZ48" s="474"/>
      <c r="BA48" s="474"/>
      <c r="BB48" s="474"/>
      <c r="BC48" s="474"/>
      <c r="BD48" s="590"/>
      <c r="BE48" s="590"/>
      <c r="BF48" s="590"/>
      <c r="BG48" s="474"/>
      <c r="BH48" s="474"/>
      <c r="BI48" s="474"/>
      <c r="BJ48" s="474"/>
    </row>
    <row r="49" spans="1:74" s="407" customFormat="1" ht="12" customHeight="1" x14ac:dyDescent="0.25">
      <c r="A49" s="393"/>
      <c r="B49" s="762" t="s">
        <v>1364</v>
      </c>
      <c r="C49" s="750"/>
      <c r="D49" s="750"/>
      <c r="E49" s="750"/>
      <c r="F49" s="750"/>
      <c r="G49" s="750"/>
      <c r="H49" s="750"/>
      <c r="I49" s="750"/>
      <c r="J49" s="750"/>
      <c r="K49" s="750"/>
      <c r="L49" s="750"/>
      <c r="M49" s="750"/>
      <c r="N49" s="750"/>
      <c r="O49" s="750"/>
      <c r="P49" s="750"/>
      <c r="Q49" s="750"/>
      <c r="AY49" s="475"/>
      <c r="AZ49" s="475"/>
      <c r="BA49" s="475"/>
      <c r="BB49" s="475"/>
      <c r="BC49" s="475"/>
      <c r="BD49" s="591"/>
      <c r="BE49" s="591"/>
      <c r="BF49" s="591"/>
      <c r="BG49" s="475"/>
      <c r="BH49" s="475"/>
      <c r="BI49" s="475"/>
      <c r="BJ49" s="475"/>
    </row>
    <row r="50" spans="1:74" x14ac:dyDescent="0.25">
      <c r="BK50" s="357"/>
      <c r="BL50" s="357"/>
      <c r="BM50" s="357"/>
      <c r="BN50" s="357"/>
      <c r="BO50" s="357"/>
      <c r="BP50" s="357"/>
      <c r="BQ50" s="357"/>
      <c r="BR50" s="357"/>
      <c r="BS50" s="357"/>
      <c r="BT50" s="357"/>
      <c r="BU50" s="357"/>
      <c r="BV50" s="357"/>
    </row>
    <row r="51" spans="1:74" x14ac:dyDescent="0.25">
      <c r="BK51" s="357"/>
      <c r="BL51" s="357"/>
      <c r="BM51" s="357"/>
      <c r="BN51" s="357"/>
      <c r="BO51" s="357"/>
      <c r="BP51" s="357"/>
      <c r="BQ51" s="357"/>
      <c r="BR51" s="357"/>
      <c r="BS51" s="357"/>
      <c r="BT51" s="357"/>
      <c r="BU51" s="357"/>
      <c r="BV51" s="357"/>
    </row>
    <row r="52" spans="1:74" x14ac:dyDescent="0.25">
      <c r="BK52" s="357"/>
      <c r="BL52" s="357"/>
      <c r="BM52" s="357"/>
      <c r="BN52" s="357"/>
      <c r="BO52" s="357"/>
      <c r="BP52" s="357"/>
      <c r="BQ52" s="357"/>
      <c r="BR52" s="357"/>
      <c r="BS52" s="357"/>
      <c r="BT52" s="357"/>
      <c r="BU52" s="357"/>
      <c r="BV52" s="357"/>
    </row>
    <row r="53" spans="1:74" x14ac:dyDescent="0.25">
      <c r="BK53" s="357"/>
      <c r="BL53" s="357"/>
      <c r="BM53" s="357"/>
      <c r="BN53" s="357"/>
      <c r="BO53" s="357"/>
      <c r="BP53" s="357"/>
      <c r="BQ53" s="357"/>
      <c r="BR53" s="357"/>
      <c r="BS53" s="357"/>
      <c r="BT53" s="357"/>
      <c r="BU53" s="357"/>
      <c r="BV53" s="357"/>
    </row>
    <row r="54" spans="1:74" x14ac:dyDescent="0.25">
      <c r="BK54" s="357"/>
      <c r="BL54" s="357"/>
      <c r="BM54" s="357"/>
      <c r="BN54" s="357"/>
      <c r="BO54" s="357"/>
      <c r="BP54" s="357"/>
      <c r="BQ54" s="357"/>
      <c r="BR54" s="357"/>
      <c r="BS54" s="357"/>
      <c r="BT54" s="357"/>
      <c r="BU54" s="357"/>
      <c r="BV54" s="357"/>
    </row>
    <row r="55" spans="1:74" x14ac:dyDescent="0.25">
      <c r="BK55" s="357"/>
      <c r="BL55" s="357"/>
      <c r="BM55" s="357"/>
      <c r="BN55" s="357"/>
      <c r="BO55" s="357"/>
      <c r="BP55" s="357"/>
      <c r="BQ55" s="357"/>
      <c r="BR55" s="357"/>
      <c r="BS55" s="357"/>
      <c r="BT55" s="357"/>
      <c r="BU55" s="357"/>
      <c r="BV55" s="357"/>
    </row>
    <row r="56" spans="1:74" x14ac:dyDescent="0.25">
      <c r="BK56" s="357"/>
      <c r="BL56" s="357"/>
      <c r="BM56" s="357"/>
      <c r="BN56" s="357"/>
      <c r="BO56" s="357"/>
      <c r="BP56" s="357"/>
      <c r="BQ56" s="357"/>
      <c r="BR56" s="357"/>
      <c r="BS56" s="357"/>
      <c r="BT56" s="357"/>
      <c r="BU56" s="357"/>
      <c r="BV56" s="357"/>
    </row>
    <row r="57" spans="1:74" x14ac:dyDescent="0.25">
      <c r="BK57" s="357"/>
      <c r="BL57" s="357"/>
      <c r="BM57" s="357"/>
      <c r="BN57" s="357"/>
      <c r="BO57" s="357"/>
      <c r="BP57" s="357"/>
      <c r="BQ57" s="357"/>
      <c r="BR57" s="357"/>
      <c r="BS57" s="357"/>
      <c r="BT57" s="357"/>
      <c r="BU57" s="357"/>
      <c r="BV57" s="357"/>
    </row>
    <row r="58" spans="1:74" x14ac:dyDescent="0.25">
      <c r="BK58" s="357"/>
      <c r="BL58" s="357"/>
      <c r="BM58" s="357"/>
      <c r="BN58" s="357"/>
      <c r="BO58" s="357"/>
      <c r="BP58" s="357"/>
      <c r="BQ58" s="357"/>
      <c r="BR58" s="357"/>
      <c r="BS58" s="357"/>
      <c r="BT58" s="357"/>
      <c r="BU58" s="357"/>
      <c r="BV58" s="357"/>
    </row>
    <row r="59" spans="1:74" x14ac:dyDescent="0.25">
      <c r="BK59" s="357"/>
      <c r="BL59" s="357"/>
      <c r="BM59" s="357"/>
      <c r="BN59" s="357"/>
      <c r="BO59" s="357"/>
      <c r="BP59" s="357"/>
      <c r="BQ59" s="357"/>
      <c r="BR59" s="357"/>
      <c r="BS59" s="357"/>
      <c r="BT59" s="357"/>
      <c r="BU59" s="357"/>
      <c r="BV59" s="357"/>
    </row>
    <row r="60" spans="1:74" x14ac:dyDescent="0.25">
      <c r="BK60" s="357"/>
      <c r="BL60" s="357"/>
      <c r="BM60" s="357"/>
      <c r="BN60" s="357"/>
      <c r="BO60" s="357"/>
      <c r="BP60" s="357"/>
      <c r="BQ60" s="357"/>
      <c r="BR60" s="357"/>
      <c r="BS60" s="357"/>
      <c r="BT60" s="357"/>
      <c r="BU60" s="357"/>
      <c r="BV60" s="357"/>
    </row>
    <row r="61" spans="1:74" x14ac:dyDescent="0.25">
      <c r="BK61" s="357"/>
      <c r="BL61" s="357"/>
      <c r="BM61" s="357"/>
      <c r="BN61" s="357"/>
      <c r="BO61" s="357"/>
      <c r="BP61" s="357"/>
      <c r="BQ61" s="357"/>
      <c r="BR61" s="357"/>
      <c r="BS61" s="357"/>
      <c r="BT61" s="357"/>
      <c r="BU61" s="357"/>
      <c r="BV61" s="357"/>
    </row>
    <row r="62" spans="1:74" x14ac:dyDescent="0.25">
      <c r="BK62" s="357"/>
      <c r="BL62" s="357"/>
      <c r="BM62" s="357"/>
      <c r="BN62" s="357"/>
      <c r="BO62" s="357"/>
      <c r="BP62" s="357"/>
      <c r="BQ62" s="357"/>
      <c r="BR62" s="357"/>
      <c r="BS62" s="357"/>
      <c r="BT62" s="357"/>
      <c r="BU62" s="357"/>
      <c r="BV62" s="357"/>
    </row>
    <row r="63" spans="1:74" x14ac:dyDescent="0.25">
      <c r="BK63" s="357"/>
      <c r="BL63" s="357"/>
      <c r="BM63" s="357"/>
      <c r="BN63" s="357"/>
      <c r="BO63" s="357"/>
      <c r="BP63" s="357"/>
      <c r="BQ63" s="357"/>
      <c r="BR63" s="357"/>
      <c r="BS63" s="357"/>
      <c r="BT63" s="357"/>
      <c r="BU63" s="357"/>
      <c r="BV63" s="357"/>
    </row>
    <row r="64" spans="1:74" x14ac:dyDescent="0.25">
      <c r="BK64" s="357"/>
      <c r="BL64" s="357"/>
      <c r="BM64" s="357"/>
      <c r="BN64" s="357"/>
      <c r="BO64" s="357"/>
      <c r="BP64" s="357"/>
      <c r="BQ64" s="357"/>
      <c r="BR64" s="357"/>
      <c r="BS64" s="357"/>
      <c r="BT64" s="357"/>
      <c r="BU64" s="357"/>
      <c r="BV64" s="357"/>
    </row>
    <row r="65" spans="63:74" x14ac:dyDescent="0.25">
      <c r="BK65" s="357"/>
      <c r="BL65" s="357"/>
      <c r="BM65" s="357"/>
      <c r="BN65" s="357"/>
      <c r="BO65" s="357"/>
      <c r="BP65" s="357"/>
      <c r="BQ65" s="357"/>
      <c r="BR65" s="357"/>
      <c r="BS65" s="357"/>
      <c r="BT65" s="357"/>
      <c r="BU65" s="357"/>
      <c r="BV65" s="357"/>
    </row>
    <row r="66" spans="63:74" x14ac:dyDescent="0.25">
      <c r="BK66" s="357"/>
      <c r="BL66" s="357"/>
      <c r="BM66" s="357"/>
      <c r="BN66" s="357"/>
      <c r="BO66" s="357"/>
      <c r="BP66" s="357"/>
      <c r="BQ66" s="357"/>
      <c r="BR66" s="357"/>
      <c r="BS66" s="357"/>
      <c r="BT66" s="357"/>
      <c r="BU66" s="357"/>
      <c r="BV66" s="357"/>
    </row>
    <row r="67" spans="63:74" x14ac:dyDescent="0.25">
      <c r="BK67" s="357"/>
      <c r="BL67" s="357"/>
      <c r="BM67" s="357"/>
      <c r="BN67" s="357"/>
      <c r="BO67" s="357"/>
      <c r="BP67" s="357"/>
      <c r="BQ67" s="357"/>
      <c r="BR67" s="357"/>
      <c r="BS67" s="357"/>
      <c r="BT67" s="357"/>
      <c r="BU67" s="357"/>
      <c r="BV67" s="357"/>
    </row>
    <row r="68" spans="63:74" x14ac:dyDescent="0.25">
      <c r="BK68" s="357"/>
      <c r="BL68" s="357"/>
      <c r="BM68" s="357"/>
      <c r="BN68" s="357"/>
      <c r="BO68" s="357"/>
      <c r="BP68" s="357"/>
      <c r="BQ68" s="357"/>
      <c r="BR68" s="357"/>
      <c r="BS68" s="357"/>
      <c r="BT68" s="357"/>
      <c r="BU68" s="357"/>
      <c r="BV68" s="357"/>
    </row>
    <row r="69" spans="63:74" x14ac:dyDescent="0.25">
      <c r="BK69" s="357"/>
      <c r="BL69" s="357"/>
      <c r="BM69" s="357"/>
      <c r="BN69" s="357"/>
      <c r="BO69" s="357"/>
      <c r="BP69" s="357"/>
      <c r="BQ69" s="357"/>
      <c r="BR69" s="357"/>
      <c r="BS69" s="357"/>
      <c r="BT69" s="357"/>
      <c r="BU69" s="357"/>
      <c r="BV69" s="357"/>
    </row>
    <row r="70" spans="63:74" x14ac:dyDescent="0.25">
      <c r="BK70" s="357"/>
      <c r="BL70" s="357"/>
      <c r="BM70" s="357"/>
      <c r="BN70" s="357"/>
      <c r="BO70" s="357"/>
      <c r="BP70" s="357"/>
      <c r="BQ70" s="357"/>
      <c r="BR70" s="357"/>
      <c r="BS70" s="357"/>
      <c r="BT70" s="357"/>
      <c r="BU70" s="357"/>
      <c r="BV70" s="357"/>
    </row>
    <row r="71" spans="63:74" x14ac:dyDescent="0.25">
      <c r="BK71" s="357"/>
      <c r="BL71" s="357"/>
      <c r="BM71" s="357"/>
      <c r="BN71" s="357"/>
      <c r="BO71" s="357"/>
      <c r="BP71" s="357"/>
      <c r="BQ71" s="357"/>
      <c r="BR71" s="357"/>
      <c r="BS71" s="357"/>
      <c r="BT71" s="357"/>
      <c r="BU71" s="357"/>
      <c r="BV71" s="357"/>
    </row>
    <row r="72" spans="63:74" x14ac:dyDescent="0.25">
      <c r="BK72" s="357"/>
      <c r="BL72" s="357"/>
      <c r="BM72" s="357"/>
      <c r="BN72" s="357"/>
      <c r="BO72" s="357"/>
      <c r="BP72" s="357"/>
      <c r="BQ72" s="357"/>
      <c r="BR72" s="357"/>
      <c r="BS72" s="357"/>
      <c r="BT72" s="357"/>
      <c r="BU72" s="357"/>
      <c r="BV72" s="357"/>
    </row>
    <row r="73" spans="63:74" x14ac:dyDescent="0.25">
      <c r="BK73" s="357"/>
      <c r="BL73" s="357"/>
      <c r="BM73" s="357"/>
      <c r="BN73" s="357"/>
      <c r="BO73" s="357"/>
      <c r="BP73" s="357"/>
      <c r="BQ73" s="357"/>
      <c r="BR73" s="357"/>
      <c r="BS73" s="357"/>
      <c r="BT73" s="357"/>
      <c r="BU73" s="357"/>
      <c r="BV73" s="357"/>
    </row>
    <row r="74" spans="63:74" x14ac:dyDescent="0.25">
      <c r="BK74" s="357"/>
      <c r="BL74" s="357"/>
      <c r="BM74" s="357"/>
      <c r="BN74" s="357"/>
      <c r="BO74" s="357"/>
      <c r="BP74" s="357"/>
      <c r="BQ74" s="357"/>
      <c r="BR74" s="357"/>
      <c r="BS74" s="357"/>
      <c r="BT74" s="357"/>
      <c r="BU74" s="357"/>
      <c r="BV74" s="357"/>
    </row>
    <row r="75" spans="63:74" x14ac:dyDescent="0.25">
      <c r="BK75" s="357"/>
      <c r="BL75" s="357"/>
      <c r="BM75" s="357"/>
      <c r="BN75" s="357"/>
      <c r="BO75" s="357"/>
      <c r="BP75" s="357"/>
      <c r="BQ75" s="357"/>
      <c r="BR75" s="357"/>
      <c r="BS75" s="357"/>
      <c r="BT75" s="357"/>
      <c r="BU75" s="357"/>
      <c r="BV75" s="357"/>
    </row>
    <row r="76" spans="63:74" x14ac:dyDescent="0.25">
      <c r="BK76" s="357"/>
      <c r="BL76" s="357"/>
      <c r="BM76" s="357"/>
      <c r="BN76" s="357"/>
      <c r="BO76" s="357"/>
      <c r="BP76" s="357"/>
      <c r="BQ76" s="357"/>
      <c r="BR76" s="357"/>
      <c r="BS76" s="357"/>
      <c r="BT76" s="357"/>
      <c r="BU76" s="357"/>
      <c r="BV76" s="357"/>
    </row>
    <row r="77" spans="63:74" x14ac:dyDescent="0.25">
      <c r="BK77" s="357"/>
      <c r="BL77" s="357"/>
      <c r="BM77" s="357"/>
      <c r="BN77" s="357"/>
      <c r="BO77" s="357"/>
      <c r="BP77" s="357"/>
      <c r="BQ77" s="357"/>
      <c r="BR77" s="357"/>
      <c r="BS77" s="357"/>
      <c r="BT77" s="357"/>
      <c r="BU77" s="357"/>
      <c r="BV77" s="357"/>
    </row>
    <row r="78" spans="63:74" x14ac:dyDescent="0.25">
      <c r="BK78" s="357"/>
      <c r="BL78" s="357"/>
      <c r="BM78" s="357"/>
      <c r="BN78" s="357"/>
      <c r="BO78" s="357"/>
      <c r="BP78" s="357"/>
      <c r="BQ78" s="357"/>
      <c r="BR78" s="357"/>
      <c r="BS78" s="357"/>
      <c r="BT78" s="357"/>
      <c r="BU78" s="357"/>
      <c r="BV78" s="357"/>
    </row>
    <row r="79" spans="63:74" x14ac:dyDescent="0.25">
      <c r="BK79" s="357"/>
      <c r="BL79" s="357"/>
      <c r="BM79" s="357"/>
      <c r="BN79" s="357"/>
      <c r="BO79" s="357"/>
      <c r="BP79" s="357"/>
      <c r="BQ79" s="357"/>
      <c r="BR79" s="357"/>
      <c r="BS79" s="357"/>
      <c r="BT79" s="357"/>
      <c r="BU79" s="357"/>
      <c r="BV79" s="357"/>
    </row>
    <row r="80" spans="63:74" x14ac:dyDescent="0.25">
      <c r="BK80" s="357"/>
      <c r="BL80" s="357"/>
      <c r="BM80" s="357"/>
      <c r="BN80" s="357"/>
      <c r="BO80" s="357"/>
      <c r="BP80" s="357"/>
      <c r="BQ80" s="357"/>
      <c r="BR80" s="357"/>
      <c r="BS80" s="357"/>
      <c r="BT80" s="357"/>
      <c r="BU80" s="357"/>
      <c r="BV80" s="357"/>
    </row>
    <row r="81" spans="63:74" x14ac:dyDescent="0.25">
      <c r="BK81" s="357"/>
      <c r="BL81" s="357"/>
      <c r="BM81" s="357"/>
      <c r="BN81" s="357"/>
      <c r="BO81" s="357"/>
      <c r="BP81" s="357"/>
      <c r="BQ81" s="357"/>
      <c r="BR81" s="357"/>
      <c r="BS81" s="357"/>
      <c r="BT81" s="357"/>
      <c r="BU81" s="357"/>
      <c r="BV81" s="357"/>
    </row>
    <row r="82" spans="63:74" x14ac:dyDescent="0.25">
      <c r="BK82" s="357"/>
      <c r="BL82" s="357"/>
      <c r="BM82" s="357"/>
      <c r="BN82" s="357"/>
      <c r="BO82" s="357"/>
      <c r="BP82" s="357"/>
      <c r="BQ82" s="357"/>
      <c r="BR82" s="357"/>
      <c r="BS82" s="357"/>
      <c r="BT82" s="357"/>
      <c r="BU82" s="357"/>
      <c r="BV82" s="357"/>
    </row>
    <row r="83" spans="63:74" x14ac:dyDescent="0.25">
      <c r="BK83" s="357"/>
      <c r="BL83" s="357"/>
      <c r="BM83" s="357"/>
      <c r="BN83" s="357"/>
      <c r="BO83" s="357"/>
      <c r="BP83" s="357"/>
      <c r="BQ83" s="357"/>
      <c r="BR83" s="357"/>
      <c r="BS83" s="357"/>
      <c r="BT83" s="357"/>
      <c r="BU83" s="357"/>
      <c r="BV83" s="357"/>
    </row>
    <row r="84" spans="63:74" x14ac:dyDescent="0.25">
      <c r="BK84" s="357"/>
      <c r="BL84" s="357"/>
      <c r="BM84" s="357"/>
      <c r="BN84" s="357"/>
      <c r="BO84" s="357"/>
      <c r="BP84" s="357"/>
      <c r="BQ84" s="357"/>
      <c r="BR84" s="357"/>
      <c r="BS84" s="357"/>
      <c r="BT84" s="357"/>
      <c r="BU84" s="357"/>
      <c r="BV84" s="357"/>
    </row>
    <row r="85" spans="63:74" x14ac:dyDescent="0.25">
      <c r="BK85" s="357"/>
      <c r="BL85" s="357"/>
      <c r="BM85" s="357"/>
      <c r="BN85" s="357"/>
      <c r="BO85" s="357"/>
      <c r="BP85" s="357"/>
      <c r="BQ85" s="357"/>
      <c r="BR85" s="357"/>
      <c r="BS85" s="357"/>
      <c r="BT85" s="357"/>
      <c r="BU85" s="357"/>
      <c r="BV85" s="357"/>
    </row>
    <row r="86" spans="63:74" x14ac:dyDescent="0.25">
      <c r="BK86" s="357"/>
      <c r="BL86" s="357"/>
      <c r="BM86" s="357"/>
      <c r="BN86" s="357"/>
      <c r="BO86" s="357"/>
      <c r="BP86" s="357"/>
      <c r="BQ86" s="357"/>
      <c r="BR86" s="357"/>
      <c r="BS86" s="357"/>
      <c r="BT86" s="357"/>
      <c r="BU86" s="357"/>
      <c r="BV86" s="357"/>
    </row>
    <row r="87" spans="63:74" x14ac:dyDescent="0.25">
      <c r="BK87" s="357"/>
      <c r="BL87" s="357"/>
      <c r="BM87" s="357"/>
      <c r="BN87" s="357"/>
      <c r="BO87" s="357"/>
      <c r="BP87" s="357"/>
      <c r="BQ87" s="357"/>
      <c r="BR87" s="357"/>
      <c r="BS87" s="357"/>
      <c r="BT87" s="357"/>
      <c r="BU87" s="357"/>
      <c r="BV87" s="357"/>
    </row>
    <row r="88" spans="63:74" x14ac:dyDescent="0.25">
      <c r="BK88" s="357"/>
      <c r="BL88" s="357"/>
      <c r="BM88" s="357"/>
      <c r="BN88" s="357"/>
      <c r="BO88" s="357"/>
      <c r="BP88" s="357"/>
      <c r="BQ88" s="357"/>
      <c r="BR88" s="357"/>
      <c r="BS88" s="357"/>
      <c r="BT88" s="357"/>
      <c r="BU88" s="357"/>
      <c r="BV88" s="357"/>
    </row>
    <row r="89" spans="63:74" x14ac:dyDescent="0.25">
      <c r="BK89" s="357"/>
      <c r="BL89" s="357"/>
      <c r="BM89" s="357"/>
      <c r="BN89" s="357"/>
      <c r="BO89" s="357"/>
      <c r="BP89" s="357"/>
      <c r="BQ89" s="357"/>
      <c r="BR89" s="357"/>
      <c r="BS89" s="357"/>
      <c r="BT89" s="357"/>
      <c r="BU89" s="357"/>
      <c r="BV89" s="357"/>
    </row>
    <row r="90" spans="63:74" x14ac:dyDescent="0.25">
      <c r="BK90" s="357"/>
      <c r="BL90" s="357"/>
      <c r="BM90" s="357"/>
      <c r="BN90" s="357"/>
      <c r="BO90" s="357"/>
      <c r="BP90" s="357"/>
      <c r="BQ90" s="357"/>
      <c r="BR90" s="357"/>
      <c r="BS90" s="357"/>
      <c r="BT90" s="357"/>
      <c r="BU90" s="357"/>
      <c r="BV90" s="357"/>
    </row>
    <row r="91" spans="63:74" x14ac:dyDescent="0.25">
      <c r="BK91" s="357"/>
      <c r="BL91" s="357"/>
      <c r="BM91" s="357"/>
      <c r="BN91" s="357"/>
      <c r="BO91" s="357"/>
      <c r="BP91" s="357"/>
      <c r="BQ91" s="357"/>
      <c r="BR91" s="357"/>
      <c r="BS91" s="357"/>
      <c r="BT91" s="357"/>
      <c r="BU91" s="357"/>
      <c r="BV91" s="357"/>
    </row>
    <row r="92" spans="63:74" x14ac:dyDescent="0.25">
      <c r="BK92" s="357"/>
      <c r="BL92" s="357"/>
      <c r="BM92" s="357"/>
      <c r="BN92" s="357"/>
      <c r="BO92" s="357"/>
      <c r="BP92" s="357"/>
      <c r="BQ92" s="357"/>
      <c r="BR92" s="357"/>
      <c r="BS92" s="357"/>
      <c r="BT92" s="357"/>
      <c r="BU92" s="357"/>
      <c r="BV92" s="357"/>
    </row>
    <row r="93" spans="63:74" x14ac:dyDescent="0.25">
      <c r="BK93" s="357"/>
      <c r="BL93" s="357"/>
      <c r="BM93" s="357"/>
      <c r="BN93" s="357"/>
      <c r="BO93" s="357"/>
      <c r="BP93" s="357"/>
      <c r="BQ93" s="357"/>
      <c r="BR93" s="357"/>
      <c r="BS93" s="357"/>
      <c r="BT93" s="357"/>
      <c r="BU93" s="357"/>
      <c r="BV93" s="357"/>
    </row>
    <row r="94" spans="63:74" x14ac:dyDescent="0.25">
      <c r="BK94" s="357"/>
      <c r="BL94" s="357"/>
      <c r="BM94" s="357"/>
      <c r="BN94" s="357"/>
      <c r="BO94" s="357"/>
      <c r="BP94" s="357"/>
      <c r="BQ94" s="357"/>
      <c r="BR94" s="357"/>
      <c r="BS94" s="357"/>
      <c r="BT94" s="357"/>
      <c r="BU94" s="357"/>
      <c r="BV94" s="357"/>
    </row>
    <row r="95" spans="63:74" x14ac:dyDescent="0.25">
      <c r="BK95" s="357"/>
      <c r="BL95" s="357"/>
      <c r="BM95" s="357"/>
      <c r="BN95" s="357"/>
      <c r="BO95" s="357"/>
      <c r="BP95" s="357"/>
      <c r="BQ95" s="357"/>
      <c r="BR95" s="357"/>
      <c r="BS95" s="357"/>
      <c r="BT95" s="357"/>
      <c r="BU95" s="357"/>
      <c r="BV95" s="357"/>
    </row>
    <row r="96" spans="63:74" x14ac:dyDescent="0.25">
      <c r="BK96" s="357"/>
      <c r="BL96" s="357"/>
      <c r="BM96" s="357"/>
      <c r="BN96" s="357"/>
      <c r="BO96" s="357"/>
      <c r="BP96" s="357"/>
      <c r="BQ96" s="357"/>
      <c r="BR96" s="357"/>
      <c r="BS96" s="357"/>
      <c r="BT96" s="357"/>
      <c r="BU96" s="357"/>
      <c r="BV96" s="357"/>
    </row>
    <row r="97" spans="63:74" x14ac:dyDescent="0.25">
      <c r="BK97" s="357"/>
      <c r="BL97" s="357"/>
      <c r="BM97" s="357"/>
      <c r="BN97" s="357"/>
      <c r="BO97" s="357"/>
      <c r="BP97" s="357"/>
      <c r="BQ97" s="357"/>
      <c r="BR97" s="357"/>
      <c r="BS97" s="357"/>
      <c r="BT97" s="357"/>
      <c r="BU97" s="357"/>
      <c r="BV97" s="357"/>
    </row>
    <row r="98" spans="63:74" x14ac:dyDescent="0.25">
      <c r="BK98" s="357"/>
      <c r="BL98" s="357"/>
      <c r="BM98" s="357"/>
      <c r="BN98" s="357"/>
      <c r="BO98" s="357"/>
      <c r="BP98" s="357"/>
      <c r="BQ98" s="357"/>
      <c r="BR98" s="357"/>
      <c r="BS98" s="357"/>
      <c r="BT98" s="357"/>
      <c r="BU98" s="357"/>
      <c r="BV98" s="357"/>
    </row>
    <row r="99" spans="63:74" x14ac:dyDescent="0.25">
      <c r="BK99" s="357"/>
      <c r="BL99" s="357"/>
      <c r="BM99" s="357"/>
      <c r="BN99" s="357"/>
      <c r="BO99" s="357"/>
      <c r="BP99" s="357"/>
      <c r="BQ99" s="357"/>
      <c r="BR99" s="357"/>
      <c r="BS99" s="357"/>
      <c r="BT99" s="357"/>
      <c r="BU99" s="357"/>
      <c r="BV99" s="357"/>
    </row>
    <row r="100" spans="63:74" x14ac:dyDescent="0.25">
      <c r="BK100" s="357"/>
      <c r="BL100" s="357"/>
      <c r="BM100" s="357"/>
      <c r="BN100" s="357"/>
      <c r="BO100" s="357"/>
      <c r="BP100" s="357"/>
      <c r="BQ100" s="357"/>
      <c r="BR100" s="357"/>
      <c r="BS100" s="357"/>
      <c r="BT100" s="357"/>
      <c r="BU100" s="357"/>
      <c r="BV100" s="357"/>
    </row>
    <row r="101" spans="63:74" x14ac:dyDescent="0.25">
      <c r="BK101" s="357"/>
      <c r="BL101" s="357"/>
      <c r="BM101" s="357"/>
      <c r="BN101" s="357"/>
      <c r="BO101" s="357"/>
      <c r="BP101" s="357"/>
      <c r="BQ101" s="357"/>
      <c r="BR101" s="357"/>
      <c r="BS101" s="357"/>
      <c r="BT101" s="357"/>
      <c r="BU101" s="357"/>
      <c r="BV101" s="357"/>
    </row>
    <row r="102" spans="63:74" x14ac:dyDescent="0.25">
      <c r="BK102" s="357"/>
      <c r="BL102" s="357"/>
      <c r="BM102" s="357"/>
      <c r="BN102" s="357"/>
      <c r="BO102" s="357"/>
      <c r="BP102" s="357"/>
      <c r="BQ102" s="357"/>
      <c r="BR102" s="357"/>
      <c r="BS102" s="357"/>
      <c r="BT102" s="357"/>
      <c r="BU102" s="357"/>
      <c r="BV102" s="357"/>
    </row>
    <row r="103" spans="63:74" x14ac:dyDescent="0.25">
      <c r="BK103" s="357"/>
      <c r="BL103" s="357"/>
      <c r="BM103" s="357"/>
      <c r="BN103" s="357"/>
      <c r="BO103" s="357"/>
      <c r="BP103" s="357"/>
      <c r="BQ103" s="357"/>
      <c r="BR103" s="357"/>
      <c r="BS103" s="357"/>
      <c r="BT103" s="357"/>
      <c r="BU103" s="357"/>
      <c r="BV103" s="357"/>
    </row>
    <row r="104" spans="63:74" x14ac:dyDescent="0.25">
      <c r="BK104" s="357"/>
      <c r="BL104" s="357"/>
      <c r="BM104" s="357"/>
      <c r="BN104" s="357"/>
      <c r="BO104" s="357"/>
      <c r="BP104" s="357"/>
      <c r="BQ104" s="357"/>
      <c r="BR104" s="357"/>
      <c r="BS104" s="357"/>
      <c r="BT104" s="357"/>
      <c r="BU104" s="357"/>
      <c r="BV104" s="357"/>
    </row>
    <row r="105" spans="63:74" x14ac:dyDescent="0.25">
      <c r="BK105" s="357"/>
      <c r="BL105" s="357"/>
      <c r="BM105" s="357"/>
      <c r="BN105" s="357"/>
      <c r="BO105" s="357"/>
      <c r="BP105" s="357"/>
      <c r="BQ105" s="357"/>
      <c r="BR105" s="357"/>
      <c r="BS105" s="357"/>
      <c r="BT105" s="357"/>
      <c r="BU105" s="357"/>
      <c r="BV105" s="357"/>
    </row>
    <row r="106" spans="63:74" x14ac:dyDescent="0.25">
      <c r="BK106" s="357"/>
      <c r="BL106" s="357"/>
      <c r="BM106" s="357"/>
      <c r="BN106" s="357"/>
      <c r="BO106" s="357"/>
      <c r="BP106" s="357"/>
      <c r="BQ106" s="357"/>
      <c r="BR106" s="357"/>
      <c r="BS106" s="357"/>
      <c r="BT106" s="357"/>
      <c r="BU106" s="357"/>
      <c r="BV106" s="357"/>
    </row>
    <row r="107" spans="63:74" x14ac:dyDescent="0.25">
      <c r="BK107" s="357"/>
      <c r="BL107" s="357"/>
      <c r="BM107" s="357"/>
      <c r="BN107" s="357"/>
      <c r="BO107" s="357"/>
      <c r="BP107" s="357"/>
      <c r="BQ107" s="357"/>
      <c r="BR107" s="357"/>
      <c r="BS107" s="357"/>
      <c r="BT107" s="357"/>
      <c r="BU107" s="357"/>
      <c r="BV107" s="357"/>
    </row>
    <row r="108" spans="63:74" x14ac:dyDescent="0.25">
      <c r="BK108" s="357"/>
      <c r="BL108" s="357"/>
      <c r="BM108" s="357"/>
      <c r="BN108" s="357"/>
      <c r="BO108" s="357"/>
      <c r="BP108" s="357"/>
      <c r="BQ108" s="357"/>
      <c r="BR108" s="357"/>
      <c r="BS108" s="357"/>
      <c r="BT108" s="357"/>
      <c r="BU108" s="357"/>
      <c r="BV108" s="357"/>
    </row>
    <row r="109" spans="63:74" x14ac:dyDescent="0.25">
      <c r="BK109" s="357"/>
      <c r="BL109" s="357"/>
      <c r="BM109" s="357"/>
      <c r="BN109" s="357"/>
      <c r="BO109" s="357"/>
      <c r="BP109" s="357"/>
      <c r="BQ109" s="357"/>
      <c r="BR109" s="357"/>
      <c r="BS109" s="357"/>
      <c r="BT109" s="357"/>
      <c r="BU109" s="357"/>
      <c r="BV109" s="357"/>
    </row>
    <row r="110" spans="63:74" x14ac:dyDescent="0.25">
      <c r="BK110" s="357"/>
      <c r="BL110" s="357"/>
      <c r="BM110" s="357"/>
      <c r="BN110" s="357"/>
      <c r="BO110" s="357"/>
      <c r="BP110" s="357"/>
      <c r="BQ110" s="357"/>
      <c r="BR110" s="357"/>
      <c r="BS110" s="357"/>
      <c r="BT110" s="357"/>
      <c r="BU110" s="357"/>
      <c r="BV110" s="357"/>
    </row>
    <row r="111" spans="63:74" x14ac:dyDescent="0.25">
      <c r="BK111" s="357"/>
      <c r="BL111" s="357"/>
      <c r="BM111" s="357"/>
      <c r="BN111" s="357"/>
      <c r="BO111" s="357"/>
      <c r="BP111" s="357"/>
      <c r="BQ111" s="357"/>
      <c r="BR111" s="357"/>
      <c r="BS111" s="357"/>
      <c r="BT111" s="357"/>
      <c r="BU111" s="357"/>
      <c r="BV111" s="357"/>
    </row>
    <row r="112" spans="63:74" x14ac:dyDescent="0.25">
      <c r="BK112" s="357"/>
      <c r="BL112" s="357"/>
      <c r="BM112" s="357"/>
      <c r="BN112" s="357"/>
      <c r="BO112" s="357"/>
      <c r="BP112" s="357"/>
      <c r="BQ112" s="357"/>
      <c r="BR112" s="357"/>
      <c r="BS112" s="357"/>
      <c r="BT112" s="357"/>
      <c r="BU112" s="357"/>
      <c r="BV112" s="357"/>
    </row>
    <row r="113" spans="63:74" x14ac:dyDescent="0.25">
      <c r="BK113" s="357"/>
      <c r="BL113" s="357"/>
      <c r="BM113" s="357"/>
      <c r="BN113" s="357"/>
      <c r="BO113" s="357"/>
      <c r="BP113" s="357"/>
      <c r="BQ113" s="357"/>
      <c r="BR113" s="357"/>
      <c r="BS113" s="357"/>
      <c r="BT113" s="357"/>
      <c r="BU113" s="357"/>
      <c r="BV113" s="357"/>
    </row>
    <row r="114" spans="63:74" x14ac:dyDescent="0.25">
      <c r="BK114" s="357"/>
      <c r="BL114" s="357"/>
      <c r="BM114" s="357"/>
      <c r="BN114" s="357"/>
      <c r="BO114" s="357"/>
      <c r="BP114" s="357"/>
      <c r="BQ114" s="357"/>
      <c r="BR114" s="357"/>
      <c r="BS114" s="357"/>
      <c r="BT114" s="357"/>
      <c r="BU114" s="357"/>
      <c r="BV114" s="357"/>
    </row>
    <row r="115" spans="63:74" x14ac:dyDescent="0.25">
      <c r="BK115" s="357"/>
      <c r="BL115" s="357"/>
      <c r="BM115" s="357"/>
      <c r="BN115" s="357"/>
      <c r="BO115" s="357"/>
      <c r="BP115" s="357"/>
      <c r="BQ115" s="357"/>
      <c r="BR115" s="357"/>
      <c r="BS115" s="357"/>
      <c r="BT115" s="357"/>
      <c r="BU115" s="357"/>
      <c r="BV115" s="357"/>
    </row>
    <row r="116" spans="63:74" x14ac:dyDescent="0.25">
      <c r="BK116" s="357"/>
      <c r="BL116" s="357"/>
      <c r="BM116" s="357"/>
      <c r="BN116" s="357"/>
      <c r="BO116" s="357"/>
      <c r="BP116" s="357"/>
      <c r="BQ116" s="357"/>
      <c r="BR116" s="357"/>
      <c r="BS116" s="357"/>
      <c r="BT116" s="357"/>
      <c r="BU116" s="357"/>
      <c r="BV116" s="357"/>
    </row>
    <row r="117" spans="63:74" x14ac:dyDescent="0.25">
      <c r="BK117" s="357"/>
      <c r="BL117" s="357"/>
      <c r="BM117" s="357"/>
      <c r="BN117" s="357"/>
      <c r="BO117" s="357"/>
      <c r="BP117" s="357"/>
      <c r="BQ117" s="357"/>
      <c r="BR117" s="357"/>
      <c r="BS117" s="357"/>
      <c r="BT117" s="357"/>
      <c r="BU117" s="357"/>
      <c r="BV117" s="357"/>
    </row>
    <row r="118" spans="63:74" x14ac:dyDescent="0.25">
      <c r="BK118" s="357"/>
      <c r="BL118" s="357"/>
      <c r="BM118" s="357"/>
      <c r="BN118" s="357"/>
      <c r="BO118" s="357"/>
      <c r="BP118" s="357"/>
      <c r="BQ118" s="357"/>
      <c r="BR118" s="357"/>
      <c r="BS118" s="357"/>
      <c r="BT118" s="357"/>
      <c r="BU118" s="357"/>
      <c r="BV118" s="357"/>
    </row>
    <row r="119" spans="63:74" x14ac:dyDescent="0.25">
      <c r="BK119" s="357"/>
      <c r="BL119" s="357"/>
      <c r="BM119" s="357"/>
      <c r="BN119" s="357"/>
      <c r="BO119" s="357"/>
      <c r="BP119" s="357"/>
      <c r="BQ119" s="357"/>
      <c r="BR119" s="357"/>
      <c r="BS119" s="357"/>
      <c r="BT119" s="357"/>
      <c r="BU119" s="357"/>
      <c r="BV119" s="357"/>
    </row>
    <row r="120" spans="63:74" x14ac:dyDescent="0.25">
      <c r="BK120" s="357"/>
      <c r="BL120" s="357"/>
      <c r="BM120" s="357"/>
      <c r="BN120" s="357"/>
      <c r="BO120" s="357"/>
      <c r="BP120" s="357"/>
      <c r="BQ120" s="357"/>
      <c r="BR120" s="357"/>
      <c r="BS120" s="357"/>
      <c r="BT120" s="357"/>
      <c r="BU120" s="357"/>
      <c r="BV120" s="357"/>
    </row>
    <row r="121" spans="63:74" x14ac:dyDescent="0.25">
      <c r="BK121" s="357"/>
      <c r="BL121" s="357"/>
      <c r="BM121" s="357"/>
      <c r="BN121" s="357"/>
      <c r="BO121" s="357"/>
      <c r="BP121" s="357"/>
      <c r="BQ121" s="357"/>
      <c r="BR121" s="357"/>
      <c r="BS121" s="357"/>
      <c r="BT121" s="357"/>
      <c r="BU121" s="357"/>
      <c r="BV121" s="357"/>
    </row>
    <row r="122" spans="63:74" x14ac:dyDescent="0.25">
      <c r="BK122" s="357"/>
      <c r="BL122" s="357"/>
      <c r="BM122" s="357"/>
      <c r="BN122" s="357"/>
      <c r="BO122" s="357"/>
      <c r="BP122" s="357"/>
      <c r="BQ122" s="357"/>
      <c r="BR122" s="357"/>
      <c r="BS122" s="357"/>
      <c r="BT122" s="357"/>
      <c r="BU122" s="357"/>
      <c r="BV122" s="357"/>
    </row>
    <row r="123" spans="63:74" x14ac:dyDescent="0.25">
      <c r="BK123" s="357"/>
      <c r="BL123" s="357"/>
      <c r="BM123" s="357"/>
      <c r="BN123" s="357"/>
      <c r="BO123" s="357"/>
      <c r="BP123" s="357"/>
      <c r="BQ123" s="357"/>
      <c r="BR123" s="357"/>
      <c r="BS123" s="357"/>
      <c r="BT123" s="357"/>
      <c r="BU123" s="357"/>
      <c r="BV123" s="357"/>
    </row>
    <row r="124" spans="63:74" x14ac:dyDescent="0.25">
      <c r="BK124" s="357"/>
      <c r="BL124" s="357"/>
      <c r="BM124" s="357"/>
      <c r="BN124" s="357"/>
      <c r="BO124" s="357"/>
      <c r="BP124" s="357"/>
      <c r="BQ124" s="357"/>
      <c r="BR124" s="357"/>
      <c r="BS124" s="357"/>
      <c r="BT124" s="357"/>
      <c r="BU124" s="357"/>
      <c r="BV124" s="357"/>
    </row>
    <row r="125" spans="63:74" x14ac:dyDescent="0.25">
      <c r="BK125" s="357"/>
      <c r="BL125" s="357"/>
      <c r="BM125" s="357"/>
      <c r="BN125" s="357"/>
      <c r="BO125" s="357"/>
      <c r="BP125" s="357"/>
      <c r="BQ125" s="357"/>
      <c r="BR125" s="357"/>
      <c r="BS125" s="357"/>
      <c r="BT125" s="357"/>
      <c r="BU125" s="357"/>
      <c r="BV125" s="357"/>
    </row>
    <row r="126" spans="63:74" x14ac:dyDescent="0.25">
      <c r="BK126" s="357"/>
      <c r="BL126" s="357"/>
      <c r="BM126" s="357"/>
      <c r="BN126" s="357"/>
      <c r="BO126" s="357"/>
      <c r="BP126" s="357"/>
      <c r="BQ126" s="357"/>
      <c r="BR126" s="357"/>
      <c r="BS126" s="357"/>
      <c r="BT126" s="357"/>
      <c r="BU126" s="357"/>
      <c r="BV126" s="357"/>
    </row>
    <row r="127" spans="63:74" x14ac:dyDescent="0.25">
      <c r="BK127" s="357"/>
      <c r="BL127" s="357"/>
      <c r="BM127" s="357"/>
      <c r="BN127" s="357"/>
      <c r="BO127" s="357"/>
      <c r="BP127" s="357"/>
      <c r="BQ127" s="357"/>
      <c r="BR127" s="357"/>
      <c r="BS127" s="357"/>
      <c r="BT127" s="357"/>
      <c r="BU127" s="357"/>
      <c r="BV127" s="357"/>
    </row>
    <row r="128" spans="63:74" x14ac:dyDescent="0.25">
      <c r="BK128" s="357"/>
      <c r="BL128" s="357"/>
      <c r="BM128" s="357"/>
      <c r="BN128" s="357"/>
      <c r="BO128" s="357"/>
      <c r="BP128" s="357"/>
      <c r="BQ128" s="357"/>
      <c r="BR128" s="357"/>
      <c r="BS128" s="357"/>
      <c r="BT128" s="357"/>
      <c r="BU128" s="357"/>
      <c r="BV128" s="357"/>
    </row>
    <row r="129" spans="63:74" x14ac:dyDescent="0.25">
      <c r="BK129" s="357"/>
      <c r="BL129" s="357"/>
      <c r="BM129" s="357"/>
      <c r="BN129" s="357"/>
      <c r="BO129" s="357"/>
      <c r="BP129" s="357"/>
      <c r="BQ129" s="357"/>
      <c r="BR129" s="357"/>
      <c r="BS129" s="357"/>
      <c r="BT129" s="357"/>
      <c r="BU129" s="357"/>
      <c r="BV129" s="357"/>
    </row>
    <row r="130" spans="63:74" x14ac:dyDescent="0.25">
      <c r="BK130" s="357"/>
      <c r="BL130" s="357"/>
      <c r="BM130" s="357"/>
      <c r="BN130" s="357"/>
      <c r="BO130" s="357"/>
      <c r="BP130" s="357"/>
      <c r="BQ130" s="357"/>
      <c r="BR130" s="357"/>
      <c r="BS130" s="357"/>
      <c r="BT130" s="357"/>
      <c r="BU130" s="357"/>
      <c r="BV130" s="357"/>
    </row>
    <row r="131" spans="63:74" x14ac:dyDescent="0.25">
      <c r="BK131" s="357"/>
      <c r="BL131" s="357"/>
      <c r="BM131" s="357"/>
      <c r="BN131" s="357"/>
      <c r="BO131" s="357"/>
      <c r="BP131" s="357"/>
      <c r="BQ131" s="357"/>
      <c r="BR131" s="357"/>
      <c r="BS131" s="357"/>
      <c r="BT131" s="357"/>
      <c r="BU131" s="357"/>
      <c r="BV131" s="357"/>
    </row>
    <row r="132" spans="63:74" x14ac:dyDescent="0.25">
      <c r="BK132" s="357"/>
      <c r="BL132" s="357"/>
      <c r="BM132" s="357"/>
      <c r="BN132" s="357"/>
      <c r="BO132" s="357"/>
      <c r="BP132" s="357"/>
      <c r="BQ132" s="357"/>
      <c r="BR132" s="357"/>
      <c r="BS132" s="357"/>
      <c r="BT132" s="357"/>
      <c r="BU132" s="357"/>
      <c r="BV132" s="357"/>
    </row>
    <row r="133" spans="63:74" x14ac:dyDescent="0.25">
      <c r="BK133" s="357"/>
      <c r="BL133" s="357"/>
      <c r="BM133" s="357"/>
      <c r="BN133" s="357"/>
      <c r="BO133" s="357"/>
      <c r="BP133" s="357"/>
      <c r="BQ133" s="357"/>
      <c r="BR133" s="357"/>
      <c r="BS133" s="357"/>
      <c r="BT133" s="357"/>
      <c r="BU133" s="357"/>
      <c r="BV133" s="357"/>
    </row>
    <row r="134" spans="63:74" x14ac:dyDescent="0.25">
      <c r="BK134" s="357"/>
      <c r="BL134" s="357"/>
      <c r="BM134" s="357"/>
      <c r="BN134" s="357"/>
      <c r="BO134" s="357"/>
      <c r="BP134" s="357"/>
      <c r="BQ134" s="357"/>
      <c r="BR134" s="357"/>
      <c r="BS134" s="357"/>
      <c r="BT134" s="357"/>
      <c r="BU134" s="357"/>
      <c r="BV134" s="357"/>
    </row>
    <row r="135" spans="63:74" x14ac:dyDescent="0.25">
      <c r="BK135" s="357"/>
      <c r="BL135" s="357"/>
      <c r="BM135" s="357"/>
      <c r="BN135" s="357"/>
      <c r="BO135" s="357"/>
      <c r="BP135" s="357"/>
      <c r="BQ135" s="357"/>
      <c r="BR135" s="357"/>
      <c r="BS135" s="357"/>
      <c r="BT135" s="357"/>
      <c r="BU135" s="357"/>
      <c r="BV135" s="357"/>
    </row>
    <row r="136" spans="63:74" x14ac:dyDescent="0.25">
      <c r="BK136" s="357"/>
      <c r="BL136" s="357"/>
      <c r="BM136" s="357"/>
      <c r="BN136" s="357"/>
      <c r="BO136" s="357"/>
      <c r="BP136" s="357"/>
      <c r="BQ136" s="357"/>
      <c r="BR136" s="357"/>
      <c r="BS136" s="357"/>
      <c r="BT136" s="357"/>
      <c r="BU136" s="357"/>
      <c r="BV136" s="357"/>
    </row>
    <row r="137" spans="63:74" x14ac:dyDescent="0.25">
      <c r="BK137" s="357"/>
      <c r="BL137" s="357"/>
      <c r="BM137" s="357"/>
      <c r="BN137" s="357"/>
      <c r="BO137" s="357"/>
      <c r="BP137" s="357"/>
      <c r="BQ137" s="357"/>
      <c r="BR137" s="357"/>
      <c r="BS137" s="357"/>
      <c r="BT137" s="357"/>
      <c r="BU137" s="357"/>
      <c r="BV137" s="357"/>
    </row>
    <row r="138" spans="63:74" x14ac:dyDescent="0.25">
      <c r="BK138" s="357"/>
      <c r="BL138" s="357"/>
      <c r="BM138" s="357"/>
      <c r="BN138" s="357"/>
      <c r="BO138" s="357"/>
      <c r="BP138" s="357"/>
      <c r="BQ138" s="357"/>
      <c r="BR138" s="357"/>
      <c r="BS138" s="357"/>
      <c r="BT138" s="357"/>
      <c r="BU138" s="357"/>
      <c r="BV138" s="357"/>
    </row>
    <row r="139" spans="63:74" x14ac:dyDescent="0.25">
      <c r="BK139" s="357"/>
      <c r="BL139" s="357"/>
      <c r="BM139" s="357"/>
      <c r="BN139" s="357"/>
      <c r="BO139" s="357"/>
      <c r="BP139" s="357"/>
      <c r="BQ139" s="357"/>
      <c r="BR139" s="357"/>
      <c r="BS139" s="357"/>
      <c r="BT139" s="357"/>
      <c r="BU139" s="357"/>
      <c r="BV139" s="357"/>
    </row>
    <row r="140" spans="63:74" x14ac:dyDescent="0.25">
      <c r="BK140" s="357"/>
      <c r="BL140" s="357"/>
      <c r="BM140" s="357"/>
      <c r="BN140" s="357"/>
      <c r="BO140" s="357"/>
      <c r="BP140" s="357"/>
      <c r="BQ140" s="357"/>
      <c r="BR140" s="357"/>
      <c r="BS140" s="357"/>
      <c r="BT140" s="357"/>
      <c r="BU140" s="357"/>
      <c r="BV140" s="357"/>
    </row>
    <row r="141" spans="63:74" x14ac:dyDescent="0.25">
      <c r="BK141" s="357"/>
      <c r="BL141" s="357"/>
      <c r="BM141" s="357"/>
      <c r="BN141" s="357"/>
      <c r="BO141" s="357"/>
      <c r="BP141" s="357"/>
      <c r="BQ141" s="357"/>
      <c r="BR141" s="357"/>
      <c r="BS141" s="357"/>
      <c r="BT141" s="357"/>
      <c r="BU141" s="357"/>
      <c r="BV141" s="357"/>
    </row>
    <row r="142" spans="63:74" x14ac:dyDescent="0.25">
      <c r="BK142" s="357"/>
      <c r="BL142" s="357"/>
      <c r="BM142" s="357"/>
      <c r="BN142" s="357"/>
      <c r="BO142" s="357"/>
      <c r="BP142" s="357"/>
      <c r="BQ142" s="357"/>
      <c r="BR142" s="357"/>
      <c r="BS142" s="357"/>
      <c r="BT142" s="357"/>
      <c r="BU142" s="357"/>
      <c r="BV142" s="357"/>
    </row>
    <row r="143" spans="63:74" x14ac:dyDescent="0.25">
      <c r="BK143" s="357"/>
      <c r="BL143" s="357"/>
      <c r="BM143" s="357"/>
      <c r="BN143" s="357"/>
      <c r="BO143" s="357"/>
      <c r="BP143" s="357"/>
      <c r="BQ143" s="357"/>
      <c r="BR143" s="357"/>
      <c r="BS143" s="357"/>
      <c r="BT143" s="357"/>
      <c r="BU143" s="357"/>
      <c r="BV143" s="357"/>
    </row>
    <row r="144" spans="63:74" x14ac:dyDescent="0.25">
      <c r="BK144" s="357"/>
      <c r="BL144" s="357"/>
      <c r="BM144" s="357"/>
      <c r="BN144" s="357"/>
      <c r="BO144" s="357"/>
      <c r="BP144" s="357"/>
      <c r="BQ144" s="357"/>
      <c r="BR144" s="357"/>
      <c r="BS144" s="357"/>
      <c r="BT144" s="357"/>
      <c r="BU144" s="357"/>
      <c r="BV144" s="357"/>
    </row>
    <row r="145" spans="63:74" x14ac:dyDescent="0.25">
      <c r="BK145" s="357"/>
      <c r="BL145" s="357"/>
      <c r="BM145" s="357"/>
      <c r="BN145" s="357"/>
      <c r="BO145" s="357"/>
      <c r="BP145" s="357"/>
      <c r="BQ145" s="357"/>
      <c r="BR145" s="357"/>
      <c r="BS145" s="357"/>
      <c r="BT145" s="357"/>
      <c r="BU145" s="357"/>
      <c r="BV145" s="357"/>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2"/>
      <c r="BE183" s="592"/>
      <c r="BF183" s="592"/>
      <c r="BG183" s="476"/>
      <c r="BH183" s="476"/>
      <c r="BI183" s="476"/>
      <c r="BJ183" s="476"/>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2.6328125" style="6" customWidth="1"/>
    <col min="2" max="2" width="20" style="6" customWidth="1"/>
    <col min="3" max="50" width="6.6328125" style="6" customWidth="1"/>
    <col min="51" max="55" width="6.6328125" style="354" customWidth="1"/>
    <col min="56" max="59" width="6.6328125" style="593" customWidth="1"/>
    <col min="60" max="62" width="6.6328125" style="354" customWidth="1"/>
    <col min="63" max="74" width="6.6328125" style="6" customWidth="1"/>
    <col min="75" max="16384" width="9.6328125" style="6"/>
  </cols>
  <sheetData>
    <row r="1" spans="1:74" ht="13.25" customHeight="1" x14ac:dyDescent="0.3">
      <c r="A1" s="732" t="s">
        <v>792</v>
      </c>
      <c r="B1" s="799" t="s">
        <v>1343</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85"/>
    </row>
    <row r="2" spans="1:74" s="72" customFormat="1" ht="12.5"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589"/>
      <c r="BH2" s="357"/>
      <c r="BI2" s="357"/>
      <c r="BJ2" s="35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84"/>
      <c r="B5" s="86" t="s">
        <v>88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5" customHeight="1" x14ac:dyDescent="0.25">
      <c r="A6" s="84" t="s">
        <v>731</v>
      </c>
      <c r="B6" s="185" t="s">
        <v>6</v>
      </c>
      <c r="C6" s="208">
        <v>3.8302200000000002</v>
      </c>
      <c r="D6" s="208">
        <v>2.7714599999999998</v>
      </c>
      <c r="E6" s="208">
        <v>2.795334</v>
      </c>
      <c r="F6" s="208">
        <v>2.9022480000000002</v>
      </c>
      <c r="G6" s="208">
        <v>2.9064000000000001</v>
      </c>
      <c r="H6" s="208">
        <v>3.0797460000000001</v>
      </c>
      <c r="I6" s="208">
        <v>2.9406539999999999</v>
      </c>
      <c r="J6" s="208">
        <v>3.073518</v>
      </c>
      <c r="K6" s="208">
        <v>3.1088100000000001</v>
      </c>
      <c r="L6" s="208">
        <v>3.4004880000000002</v>
      </c>
      <c r="M6" s="208">
        <v>4.2464579999999996</v>
      </c>
      <c r="N6" s="208">
        <v>4.1945579999999998</v>
      </c>
      <c r="O6" s="208">
        <v>3.2333599999999998</v>
      </c>
      <c r="P6" s="208">
        <v>2.7986399999999998</v>
      </c>
      <c r="Q6" s="208">
        <v>3.0659200000000002</v>
      </c>
      <c r="R6" s="208">
        <v>2.7528800000000002</v>
      </c>
      <c r="S6" s="208">
        <v>2.7435200000000002</v>
      </c>
      <c r="T6" s="208">
        <v>2.4949599999999998</v>
      </c>
      <c r="U6" s="208">
        <v>2.4606400000000002</v>
      </c>
      <c r="V6" s="208">
        <v>2.3098399999999999</v>
      </c>
      <c r="W6" s="208">
        <v>2.6613600000000002</v>
      </c>
      <c r="X6" s="208">
        <v>2.4242400000000002</v>
      </c>
      <c r="Y6" s="208">
        <v>2.7591199999999998</v>
      </c>
      <c r="Z6" s="208">
        <v>2.30776</v>
      </c>
      <c r="AA6" s="208">
        <v>2.0987800000000001</v>
      </c>
      <c r="AB6" s="208">
        <v>1.9844900000000001</v>
      </c>
      <c r="AC6" s="208">
        <v>1.85981</v>
      </c>
      <c r="AD6" s="208">
        <v>1.80786</v>
      </c>
      <c r="AE6" s="208">
        <v>1.8161719999999999</v>
      </c>
      <c r="AF6" s="208">
        <v>1.694609</v>
      </c>
      <c r="AG6" s="208">
        <v>1.8359129999999999</v>
      </c>
      <c r="AH6" s="208">
        <v>2.3896999999999999</v>
      </c>
      <c r="AI6" s="208">
        <v>1.996958</v>
      </c>
      <c r="AJ6" s="208">
        <v>2.4832100000000001</v>
      </c>
      <c r="AK6" s="208">
        <v>2.7117900000000001</v>
      </c>
      <c r="AL6" s="208">
        <v>2.6910099999999999</v>
      </c>
      <c r="AM6" s="208">
        <v>2.81569</v>
      </c>
      <c r="AN6" s="208">
        <v>5.5586500000000001</v>
      </c>
      <c r="AO6" s="208">
        <v>2.7221799999999998</v>
      </c>
      <c r="AP6" s="208">
        <v>2.7668569999999999</v>
      </c>
      <c r="AQ6" s="208">
        <v>3.0234899999999998</v>
      </c>
      <c r="AR6" s="208">
        <v>3.38714</v>
      </c>
      <c r="AS6" s="208">
        <v>3.98976</v>
      </c>
      <c r="AT6" s="208">
        <v>4.2287299999999997</v>
      </c>
      <c r="AU6" s="208">
        <v>5.3612399999999996</v>
      </c>
      <c r="AV6" s="208">
        <v>5.7248900000000003</v>
      </c>
      <c r="AW6" s="208">
        <v>5.24695</v>
      </c>
      <c r="AX6" s="208">
        <v>3.9066399999999999</v>
      </c>
      <c r="AY6" s="208">
        <v>4.5508199999999999</v>
      </c>
      <c r="AZ6" s="324">
        <v>4.8790469999999999</v>
      </c>
      <c r="BA6" s="324">
        <v>4.0967900000000004</v>
      </c>
      <c r="BB6" s="324">
        <v>4.0031990000000004</v>
      </c>
      <c r="BC6" s="324">
        <v>3.9369649999999998</v>
      </c>
      <c r="BD6" s="324">
        <v>3.969884</v>
      </c>
      <c r="BE6" s="324">
        <v>3.9757539999999998</v>
      </c>
      <c r="BF6" s="324">
        <v>3.9851860000000001</v>
      </c>
      <c r="BG6" s="324">
        <v>3.842997</v>
      </c>
      <c r="BH6" s="324">
        <v>3.8168060000000001</v>
      </c>
      <c r="BI6" s="324">
        <v>3.8644859999999999</v>
      </c>
      <c r="BJ6" s="324">
        <v>3.8905159999999999</v>
      </c>
      <c r="BK6" s="324">
        <v>4.0153980000000002</v>
      </c>
      <c r="BL6" s="324">
        <v>3.9463159999999999</v>
      </c>
      <c r="BM6" s="324">
        <v>3.6916579999999999</v>
      </c>
      <c r="BN6" s="324">
        <v>3.6050529999999998</v>
      </c>
      <c r="BO6" s="324">
        <v>3.5763210000000001</v>
      </c>
      <c r="BP6" s="324">
        <v>3.6186690000000001</v>
      </c>
      <c r="BQ6" s="324">
        <v>3.6438459999999999</v>
      </c>
      <c r="BR6" s="324">
        <v>3.6757559999999998</v>
      </c>
      <c r="BS6" s="324">
        <v>3.6508959999999999</v>
      </c>
      <c r="BT6" s="324">
        <v>3.7306330000000001</v>
      </c>
      <c r="BU6" s="324">
        <v>3.7900450000000001</v>
      </c>
      <c r="BV6" s="324">
        <v>3.8792900000000001</v>
      </c>
    </row>
    <row r="7" spans="1:74" ht="11.15" customHeight="1" x14ac:dyDescent="0.25">
      <c r="A7" s="84"/>
      <c r="B7" s="88" t="s">
        <v>1007</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352"/>
      <c r="BA7" s="352"/>
      <c r="BB7" s="352"/>
      <c r="BC7" s="352"/>
      <c r="BD7" s="352"/>
      <c r="BE7" s="352"/>
      <c r="BF7" s="352"/>
      <c r="BG7" s="352"/>
      <c r="BH7" s="352"/>
      <c r="BI7" s="352"/>
      <c r="BJ7" s="352"/>
      <c r="BK7" s="352"/>
      <c r="BL7" s="352"/>
      <c r="BM7" s="352"/>
      <c r="BN7" s="352"/>
      <c r="BO7" s="352"/>
      <c r="BP7" s="352"/>
      <c r="BQ7" s="352"/>
      <c r="BR7" s="352"/>
      <c r="BS7" s="352"/>
      <c r="BT7" s="352"/>
      <c r="BU7" s="352"/>
      <c r="BV7" s="352"/>
    </row>
    <row r="8" spans="1:74" ht="11.15" customHeight="1" x14ac:dyDescent="0.25">
      <c r="A8" s="84" t="s">
        <v>646</v>
      </c>
      <c r="B8" s="186" t="s">
        <v>432</v>
      </c>
      <c r="C8" s="208">
        <v>13.55757296</v>
      </c>
      <c r="D8" s="208">
        <v>15.14397434</v>
      </c>
      <c r="E8" s="208">
        <v>14.874174139999999</v>
      </c>
      <c r="F8" s="208">
        <v>16.26639583</v>
      </c>
      <c r="G8" s="208">
        <v>16.763194810000002</v>
      </c>
      <c r="H8" s="208">
        <v>17.114342019999999</v>
      </c>
      <c r="I8" s="208">
        <v>18.662701129999999</v>
      </c>
      <c r="J8" s="208">
        <v>19.6873416</v>
      </c>
      <c r="K8" s="208">
        <v>18.82623903</v>
      </c>
      <c r="L8" s="208">
        <v>15.382985659999999</v>
      </c>
      <c r="M8" s="208">
        <v>13.74808434</v>
      </c>
      <c r="N8" s="208">
        <v>14.737107610000001</v>
      </c>
      <c r="O8" s="208">
        <v>14.53261238</v>
      </c>
      <c r="P8" s="208">
        <v>14.286612379999999</v>
      </c>
      <c r="Q8" s="208">
        <v>14.418115739999999</v>
      </c>
      <c r="R8" s="208">
        <v>15.13652315</v>
      </c>
      <c r="S8" s="208">
        <v>15.380931159999999</v>
      </c>
      <c r="T8" s="208">
        <v>16.59362084</v>
      </c>
      <c r="U8" s="208">
        <v>18.904978</v>
      </c>
      <c r="V8" s="208">
        <v>19.67530841</v>
      </c>
      <c r="W8" s="208">
        <v>18.623387730000001</v>
      </c>
      <c r="X8" s="208">
        <v>15.868380760000001</v>
      </c>
      <c r="Y8" s="208">
        <v>13.65162336</v>
      </c>
      <c r="Z8" s="208">
        <v>13.849805269999999</v>
      </c>
      <c r="AA8" s="208">
        <v>14.003563310000001</v>
      </c>
      <c r="AB8" s="208">
        <v>13.97503708</v>
      </c>
      <c r="AC8" s="208">
        <v>14.201051919999999</v>
      </c>
      <c r="AD8" s="208">
        <v>14.618554700000001</v>
      </c>
      <c r="AE8" s="208">
        <v>14.39268234</v>
      </c>
      <c r="AF8" s="208">
        <v>15.815569740000001</v>
      </c>
      <c r="AG8" s="208">
        <v>18.04564586</v>
      </c>
      <c r="AH8" s="208">
        <v>19.355640730000001</v>
      </c>
      <c r="AI8" s="208">
        <v>18.210788279999999</v>
      </c>
      <c r="AJ8" s="208">
        <v>15.235326779999999</v>
      </c>
      <c r="AK8" s="208">
        <v>14.22744284</v>
      </c>
      <c r="AL8" s="208">
        <v>15.170126460000001</v>
      </c>
      <c r="AM8" s="208">
        <v>14.70013969</v>
      </c>
      <c r="AN8" s="208">
        <v>14.41388551</v>
      </c>
      <c r="AO8" s="208">
        <v>14.9208813</v>
      </c>
      <c r="AP8" s="208">
        <v>15.58452825</v>
      </c>
      <c r="AQ8" s="208">
        <v>16.525308670000001</v>
      </c>
      <c r="AR8" s="208">
        <v>17.765836090000001</v>
      </c>
      <c r="AS8" s="208">
        <v>19.35739719</v>
      </c>
      <c r="AT8" s="208">
        <v>21.58734248</v>
      </c>
      <c r="AU8" s="208">
        <v>20.45044785</v>
      </c>
      <c r="AV8" s="208">
        <v>19.10725133</v>
      </c>
      <c r="AW8" s="208">
        <v>17.305908500000001</v>
      </c>
      <c r="AX8" s="208">
        <v>16.96622</v>
      </c>
      <c r="AY8" s="208">
        <v>15.99161</v>
      </c>
      <c r="AZ8" s="324">
        <v>15.80622</v>
      </c>
      <c r="BA8" s="324">
        <v>15.667529999999999</v>
      </c>
      <c r="BB8" s="324">
        <v>15.75295</v>
      </c>
      <c r="BC8" s="324">
        <v>16.228719999999999</v>
      </c>
      <c r="BD8" s="324">
        <v>16.958970000000001</v>
      </c>
      <c r="BE8" s="324">
        <v>18.492979999999999</v>
      </c>
      <c r="BF8" s="324">
        <v>18.851400000000002</v>
      </c>
      <c r="BG8" s="324">
        <v>18.08652</v>
      </c>
      <c r="BH8" s="324">
        <v>15.191789999999999</v>
      </c>
      <c r="BI8" s="324">
        <v>14.21246</v>
      </c>
      <c r="BJ8" s="324">
        <v>13.96485</v>
      </c>
      <c r="BK8" s="324">
        <v>13.74099</v>
      </c>
      <c r="BL8" s="324">
        <v>13.76864</v>
      </c>
      <c r="BM8" s="324">
        <v>13.85347</v>
      </c>
      <c r="BN8" s="324">
        <v>14.22007</v>
      </c>
      <c r="BO8" s="324">
        <v>14.91689</v>
      </c>
      <c r="BP8" s="324">
        <v>15.83666</v>
      </c>
      <c r="BQ8" s="324">
        <v>17.53106</v>
      </c>
      <c r="BR8" s="324">
        <v>18.020589999999999</v>
      </c>
      <c r="BS8" s="324">
        <v>17.369589999999999</v>
      </c>
      <c r="BT8" s="324">
        <v>14.595890000000001</v>
      </c>
      <c r="BU8" s="324">
        <v>13.738580000000001</v>
      </c>
      <c r="BV8" s="324">
        <v>13.595700000000001</v>
      </c>
    </row>
    <row r="9" spans="1:74" ht="11.15" customHeight="1" x14ac:dyDescent="0.25">
      <c r="A9" s="84" t="s">
        <v>647</v>
      </c>
      <c r="B9" s="184" t="s">
        <v>465</v>
      </c>
      <c r="C9" s="208">
        <v>9.4682768339999992</v>
      </c>
      <c r="D9" s="208">
        <v>10.492630030000001</v>
      </c>
      <c r="E9" s="208">
        <v>10.767813139999999</v>
      </c>
      <c r="F9" s="208">
        <v>10.278861149999999</v>
      </c>
      <c r="G9" s="208">
        <v>13.016514519999999</v>
      </c>
      <c r="H9" s="208">
        <v>16.917364070000001</v>
      </c>
      <c r="I9" s="208">
        <v>18.058015180000002</v>
      </c>
      <c r="J9" s="208">
        <v>18.752129920000002</v>
      </c>
      <c r="K9" s="208">
        <v>17.977783039999998</v>
      </c>
      <c r="L9" s="208">
        <v>14.293622750000001</v>
      </c>
      <c r="M9" s="208">
        <v>11.03841482</v>
      </c>
      <c r="N9" s="208">
        <v>10.655338779999999</v>
      </c>
      <c r="O9" s="208">
        <v>10.93718786</v>
      </c>
      <c r="P9" s="208">
        <v>10.61691581</v>
      </c>
      <c r="Q9" s="208">
        <v>10.46851839</v>
      </c>
      <c r="R9" s="208">
        <v>11.69905792</v>
      </c>
      <c r="S9" s="208">
        <v>13.32055828</v>
      </c>
      <c r="T9" s="208">
        <v>15.77430204</v>
      </c>
      <c r="U9" s="208">
        <v>18.133853179999999</v>
      </c>
      <c r="V9" s="208">
        <v>18.796405119999999</v>
      </c>
      <c r="W9" s="208">
        <v>18.114293870000001</v>
      </c>
      <c r="X9" s="208">
        <v>15.15732569</v>
      </c>
      <c r="Y9" s="208">
        <v>11.4562989</v>
      </c>
      <c r="Z9" s="208">
        <v>10.29019806</v>
      </c>
      <c r="AA9" s="208">
        <v>10.614712340000001</v>
      </c>
      <c r="AB9" s="208">
        <v>10.76041309</v>
      </c>
      <c r="AC9" s="208">
        <v>11.004496769999999</v>
      </c>
      <c r="AD9" s="208">
        <v>11.2033583</v>
      </c>
      <c r="AE9" s="208">
        <v>11.205974230000001</v>
      </c>
      <c r="AF9" s="208">
        <v>15.18960012</v>
      </c>
      <c r="AG9" s="208">
        <v>17.552455500000001</v>
      </c>
      <c r="AH9" s="208">
        <v>18.39567499</v>
      </c>
      <c r="AI9" s="208">
        <v>17.61290164</v>
      </c>
      <c r="AJ9" s="208">
        <v>14.31481561</v>
      </c>
      <c r="AK9" s="208">
        <v>12.18042653</v>
      </c>
      <c r="AL9" s="208">
        <v>10.932597550000001</v>
      </c>
      <c r="AM9" s="208">
        <v>10.316749890000001</v>
      </c>
      <c r="AN9" s="208">
        <v>10.23694321</v>
      </c>
      <c r="AO9" s="208">
        <v>10.86031837</v>
      </c>
      <c r="AP9" s="208">
        <v>12.38808543</v>
      </c>
      <c r="AQ9" s="208">
        <v>13.625817720000001</v>
      </c>
      <c r="AR9" s="208">
        <v>16.135065340000001</v>
      </c>
      <c r="AS9" s="208">
        <v>19.081947039999999</v>
      </c>
      <c r="AT9" s="208">
        <v>20.54259046</v>
      </c>
      <c r="AU9" s="208">
        <v>19.871860099999999</v>
      </c>
      <c r="AV9" s="208">
        <v>19.61658555</v>
      </c>
      <c r="AW9" s="208">
        <v>14.340798700000001</v>
      </c>
      <c r="AX9" s="208">
        <v>13.17403</v>
      </c>
      <c r="AY9" s="208">
        <v>12.06795</v>
      </c>
      <c r="AZ9" s="324">
        <v>11.9625</v>
      </c>
      <c r="BA9" s="324">
        <v>12.17258</v>
      </c>
      <c r="BB9" s="324">
        <v>12.45444</v>
      </c>
      <c r="BC9" s="324">
        <v>14.215260000000001</v>
      </c>
      <c r="BD9" s="324">
        <v>16.848179999999999</v>
      </c>
      <c r="BE9" s="324">
        <v>17.9176</v>
      </c>
      <c r="BF9" s="324">
        <v>18.427160000000001</v>
      </c>
      <c r="BG9" s="324">
        <v>17.685860000000002</v>
      </c>
      <c r="BH9" s="324">
        <v>14.89897</v>
      </c>
      <c r="BI9" s="324">
        <v>12.119669999999999</v>
      </c>
      <c r="BJ9" s="324">
        <v>10.87641</v>
      </c>
      <c r="BK9" s="324">
        <v>10.63827</v>
      </c>
      <c r="BL9" s="324">
        <v>10.74628</v>
      </c>
      <c r="BM9" s="324">
        <v>11.087429999999999</v>
      </c>
      <c r="BN9" s="324">
        <v>11.55796</v>
      </c>
      <c r="BO9" s="324">
        <v>13.4308</v>
      </c>
      <c r="BP9" s="324">
        <v>16.156459999999999</v>
      </c>
      <c r="BQ9" s="324">
        <v>17.2864</v>
      </c>
      <c r="BR9" s="324">
        <v>17.851199999999999</v>
      </c>
      <c r="BS9" s="324">
        <v>17.156590000000001</v>
      </c>
      <c r="BT9" s="324">
        <v>14.41925</v>
      </c>
      <c r="BU9" s="324">
        <v>11.687749999999999</v>
      </c>
      <c r="BV9" s="324">
        <v>10.478859999999999</v>
      </c>
    </row>
    <row r="10" spans="1:74" ht="11.15" customHeight="1" x14ac:dyDescent="0.25">
      <c r="A10" s="84" t="s">
        <v>648</v>
      </c>
      <c r="B10" s="186" t="s">
        <v>433</v>
      </c>
      <c r="C10" s="208">
        <v>6.8706640979999998</v>
      </c>
      <c r="D10" s="208">
        <v>7.4291156320000002</v>
      </c>
      <c r="E10" s="208">
        <v>7.3738993580000001</v>
      </c>
      <c r="F10" s="208">
        <v>7.7361563459999996</v>
      </c>
      <c r="G10" s="208">
        <v>12.83567203</v>
      </c>
      <c r="H10" s="208">
        <v>16.752985949999999</v>
      </c>
      <c r="I10" s="208">
        <v>18.897927429999999</v>
      </c>
      <c r="J10" s="208">
        <v>18.94052774</v>
      </c>
      <c r="K10" s="208">
        <v>17.544028829999998</v>
      </c>
      <c r="L10" s="208">
        <v>9.846609247</v>
      </c>
      <c r="M10" s="208">
        <v>7.4883318460000003</v>
      </c>
      <c r="N10" s="208">
        <v>7.7500008200000003</v>
      </c>
      <c r="O10" s="208">
        <v>7.15576875</v>
      </c>
      <c r="P10" s="208">
        <v>7.2795136319999996</v>
      </c>
      <c r="Q10" s="208">
        <v>7.3764071380000003</v>
      </c>
      <c r="R10" s="208">
        <v>8.7207947630000007</v>
      </c>
      <c r="S10" s="208">
        <v>10.8337784</v>
      </c>
      <c r="T10" s="208">
        <v>15.66754311</v>
      </c>
      <c r="U10" s="208">
        <v>18.84129622</v>
      </c>
      <c r="V10" s="208">
        <v>19.76591367</v>
      </c>
      <c r="W10" s="208">
        <v>18.593072289999999</v>
      </c>
      <c r="X10" s="208">
        <v>10.177041409999999</v>
      </c>
      <c r="Y10" s="208">
        <v>7.2760906920000004</v>
      </c>
      <c r="Z10" s="208">
        <v>7.133536415</v>
      </c>
      <c r="AA10" s="208">
        <v>6.9083406309999997</v>
      </c>
      <c r="AB10" s="208">
        <v>6.7672514660000003</v>
      </c>
      <c r="AC10" s="208">
        <v>7.4224799800000003</v>
      </c>
      <c r="AD10" s="208">
        <v>7.8147533779999998</v>
      </c>
      <c r="AE10" s="208">
        <v>9.6803061320000001</v>
      </c>
      <c r="AF10" s="208">
        <v>15.33311011</v>
      </c>
      <c r="AG10" s="208">
        <v>19.046438869999999</v>
      </c>
      <c r="AH10" s="208">
        <v>20.023147850000001</v>
      </c>
      <c r="AI10" s="208">
        <v>16.067706770000001</v>
      </c>
      <c r="AJ10" s="208">
        <v>9.4080067889999999</v>
      </c>
      <c r="AK10" s="208">
        <v>8.5136576250000005</v>
      </c>
      <c r="AL10" s="208">
        <v>7.2259324420000004</v>
      </c>
      <c r="AM10" s="208">
        <v>7.0890682189999996</v>
      </c>
      <c r="AN10" s="208">
        <v>7.0473224009999997</v>
      </c>
      <c r="AO10" s="208">
        <v>8.5554741270000001</v>
      </c>
      <c r="AP10" s="208">
        <v>10.45703067</v>
      </c>
      <c r="AQ10" s="208">
        <v>12.96582424</v>
      </c>
      <c r="AR10" s="208">
        <v>19.750720980000001</v>
      </c>
      <c r="AS10" s="208">
        <v>21.96627432</v>
      </c>
      <c r="AT10" s="208">
        <v>23.010558870000001</v>
      </c>
      <c r="AU10" s="208">
        <v>22.15499771</v>
      </c>
      <c r="AV10" s="208">
        <v>15.873791300000001</v>
      </c>
      <c r="AW10" s="208">
        <v>11.05067109</v>
      </c>
      <c r="AX10" s="208">
        <v>10.653</v>
      </c>
      <c r="AY10" s="208">
        <v>9.3789110000000004</v>
      </c>
      <c r="AZ10" s="324">
        <v>9.7546009999999992</v>
      </c>
      <c r="BA10" s="324">
        <v>9.9510149999999999</v>
      </c>
      <c r="BB10" s="324">
        <v>10.786490000000001</v>
      </c>
      <c r="BC10" s="324">
        <v>12.96776</v>
      </c>
      <c r="BD10" s="324">
        <v>16.06692</v>
      </c>
      <c r="BE10" s="324">
        <v>18.051570000000002</v>
      </c>
      <c r="BF10" s="324">
        <v>18.520990000000001</v>
      </c>
      <c r="BG10" s="324">
        <v>16.551629999999999</v>
      </c>
      <c r="BH10" s="324">
        <v>11.66258</v>
      </c>
      <c r="BI10" s="324">
        <v>9.176755</v>
      </c>
      <c r="BJ10" s="324">
        <v>8.3548950000000008</v>
      </c>
      <c r="BK10" s="324">
        <v>8.2786349999999995</v>
      </c>
      <c r="BL10" s="324">
        <v>8.4035240000000009</v>
      </c>
      <c r="BM10" s="324">
        <v>8.8086160000000007</v>
      </c>
      <c r="BN10" s="324">
        <v>9.7723030000000008</v>
      </c>
      <c r="BO10" s="324">
        <v>12.06865</v>
      </c>
      <c r="BP10" s="324">
        <v>15.272320000000001</v>
      </c>
      <c r="BQ10" s="324">
        <v>17.36177</v>
      </c>
      <c r="BR10" s="324">
        <v>17.92295</v>
      </c>
      <c r="BS10" s="324">
        <v>16.05536</v>
      </c>
      <c r="BT10" s="324">
        <v>11.269959999999999</v>
      </c>
      <c r="BU10" s="324">
        <v>8.8771640000000005</v>
      </c>
      <c r="BV10" s="324">
        <v>8.1345650000000003</v>
      </c>
    </row>
    <row r="11" spans="1:74" ht="11.15" customHeight="1" x14ac:dyDescent="0.25">
      <c r="A11" s="84" t="s">
        <v>649</v>
      </c>
      <c r="B11" s="186" t="s">
        <v>434</v>
      </c>
      <c r="C11" s="208">
        <v>7.8196747540000002</v>
      </c>
      <c r="D11" s="208">
        <v>8.3219000360000006</v>
      </c>
      <c r="E11" s="208">
        <v>8.5099764919999998</v>
      </c>
      <c r="F11" s="208">
        <v>8.8743253370000001</v>
      </c>
      <c r="G11" s="208">
        <v>11.75356652</v>
      </c>
      <c r="H11" s="208">
        <v>16.370872330000001</v>
      </c>
      <c r="I11" s="208">
        <v>19.18941495</v>
      </c>
      <c r="J11" s="208">
        <v>19.409127999999999</v>
      </c>
      <c r="K11" s="208">
        <v>17.347548799999998</v>
      </c>
      <c r="L11" s="208">
        <v>11.65007802</v>
      </c>
      <c r="M11" s="208">
        <v>8.5349609809999993</v>
      </c>
      <c r="N11" s="208">
        <v>8.6117045030000003</v>
      </c>
      <c r="O11" s="208">
        <v>8.1084749049999996</v>
      </c>
      <c r="P11" s="208">
        <v>7.7108459580000002</v>
      </c>
      <c r="Q11" s="208">
        <v>7.7769626909999996</v>
      </c>
      <c r="R11" s="208">
        <v>9.0918269229999993</v>
      </c>
      <c r="S11" s="208">
        <v>10.790273190000001</v>
      </c>
      <c r="T11" s="208">
        <v>14.92295318</v>
      </c>
      <c r="U11" s="208">
        <v>18.348286609999999</v>
      </c>
      <c r="V11" s="208">
        <v>18.331492900000001</v>
      </c>
      <c r="W11" s="208">
        <v>17.631958019999999</v>
      </c>
      <c r="X11" s="208">
        <v>10.67888595</v>
      </c>
      <c r="Y11" s="208">
        <v>7.744743583</v>
      </c>
      <c r="Z11" s="208">
        <v>7.3634229879999999</v>
      </c>
      <c r="AA11" s="208">
        <v>7.0216308959999996</v>
      </c>
      <c r="AB11" s="208">
        <v>7.1719573150000002</v>
      </c>
      <c r="AC11" s="208">
        <v>7.6292848480000002</v>
      </c>
      <c r="AD11" s="208">
        <v>8.1618608819999992</v>
      </c>
      <c r="AE11" s="208">
        <v>10.789231320000001</v>
      </c>
      <c r="AF11" s="208">
        <v>14.790449990000001</v>
      </c>
      <c r="AG11" s="208">
        <v>17.758332129999999</v>
      </c>
      <c r="AH11" s="208">
        <v>18.672684759999999</v>
      </c>
      <c r="AI11" s="208">
        <v>16.15961678</v>
      </c>
      <c r="AJ11" s="208">
        <v>10.04788922</v>
      </c>
      <c r="AK11" s="208">
        <v>9.0731072919999995</v>
      </c>
      <c r="AL11" s="208">
        <v>7.9425892170000001</v>
      </c>
      <c r="AM11" s="208">
        <v>7.2966329869999997</v>
      </c>
      <c r="AN11" s="208">
        <v>7.1737602159999998</v>
      </c>
      <c r="AO11" s="208">
        <v>8.3831051399999996</v>
      </c>
      <c r="AP11" s="208">
        <v>9.7360416109999992</v>
      </c>
      <c r="AQ11" s="208">
        <v>12.00159081</v>
      </c>
      <c r="AR11" s="208">
        <v>17.51235853</v>
      </c>
      <c r="AS11" s="208">
        <v>19.738663259999999</v>
      </c>
      <c r="AT11" s="208">
        <v>20.98574283</v>
      </c>
      <c r="AU11" s="208">
        <v>20.2315033</v>
      </c>
      <c r="AV11" s="208">
        <v>16.877949569999998</v>
      </c>
      <c r="AW11" s="208">
        <v>12.487540109999999</v>
      </c>
      <c r="AX11" s="208">
        <v>11.408440000000001</v>
      </c>
      <c r="AY11" s="208">
        <v>10.21373</v>
      </c>
      <c r="AZ11" s="324">
        <v>10.303610000000001</v>
      </c>
      <c r="BA11" s="324">
        <v>10.541980000000001</v>
      </c>
      <c r="BB11" s="324">
        <v>11.30555</v>
      </c>
      <c r="BC11" s="324">
        <v>13.053649999999999</v>
      </c>
      <c r="BD11" s="324">
        <v>16.513780000000001</v>
      </c>
      <c r="BE11" s="324">
        <v>18.653890000000001</v>
      </c>
      <c r="BF11" s="324">
        <v>19.10108</v>
      </c>
      <c r="BG11" s="324">
        <v>17.444990000000001</v>
      </c>
      <c r="BH11" s="324">
        <v>13.4247</v>
      </c>
      <c r="BI11" s="324">
        <v>10.213570000000001</v>
      </c>
      <c r="BJ11" s="324">
        <v>8.9851369999999999</v>
      </c>
      <c r="BK11" s="324">
        <v>8.5956709999999994</v>
      </c>
      <c r="BL11" s="324">
        <v>8.7959189999999996</v>
      </c>
      <c r="BM11" s="324">
        <v>9.1232469999999992</v>
      </c>
      <c r="BN11" s="324">
        <v>10.080539999999999</v>
      </c>
      <c r="BO11" s="324">
        <v>11.995620000000001</v>
      </c>
      <c r="BP11" s="324">
        <v>15.59024</v>
      </c>
      <c r="BQ11" s="324">
        <v>17.851559999999999</v>
      </c>
      <c r="BR11" s="324">
        <v>18.401859999999999</v>
      </c>
      <c r="BS11" s="324">
        <v>16.83062</v>
      </c>
      <c r="BT11" s="324">
        <v>12.90296</v>
      </c>
      <c r="BU11" s="324">
        <v>9.7980579999999993</v>
      </c>
      <c r="BV11" s="324">
        <v>8.6484710000000007</v>
      </c>
    </row>
    <row r="12" spans="1:74" ht="11.15" customHeight="1" x14ac:dyDescent="0.25">
      <c r="A12" s="84" t="s">
        <v>650</v>
      </c>
      <c r="B12" s="186" t="s">
        <v>435</v>
      </c>
      <c r="C12" s="208">
        <v>10.329024670000001</v>
      </c>
      <c r="D12" s="208">
        <v>12.33050235</v>
      </c>
      <c r="E12" s="208">
        <v>10.760332</v>
      </c>
      <c r="F12" s="208">
        <v>12.20666376</v>
      </c>
      <c r="G12" s="208">
        <v>17.742127329999999</v>
      </c>
      <c r="H12" s="208">
        <v>22.337542150000001</v>
      </c>
      <c r="I12" s="208">
        <v>23.684923049999998</v>
      </c>
      <c r="J12" s="208">
        <v>24.531572570000002</v>
      </c>
      <c r="K12" s="208">
        <v>24.431261030000002</v>
      </c>
      <c r="L12" s="208">
        <v>18.11056881</v>
      </c>
      <c r="M12" s="208">
        <v>11.52700535</v>
      </c>
      <c r="N12" s="208">
        <v>11.32542509</v>
      </c>
      <c r="O12" s="208">
        <v>11.195632659999999</v>
      </c>
      <c r="P12" s="208">
        <v>11.687155539999999</v>
      </c>
      <c r="Q12" s="208">
        <v>11.45610162</v>
      </c>
      <c r="R12" s="208">
        <v>14.34311641</v>
      </c>
      <c r="S12" s="208">
        <v>19.79506748</v>
      </c>
      <c r="T12" s="208">
        <v>22.956936030000001</v>
      </c>
      <c r="U12" s="208">
        <v>25.367387669999999</v>
      </c>
      <c r="V12" s="208">
        <v>24.943472230000001</v>
      </c>
      <c r="W12" s="208">
        <v>24.916222739999998</v>
      </c>
      <c r="X12" s="208">
        <v>21.262973290000001</v>
      </c>
      <c r="Y12" s="208">
        <v>11.898654759999999</v>
      </c>
      <c r="Z12" s="208">
        <v>11.39910317</v>
      </c>
      <c r="AA12" s="208">
        <v>11.759848010000001</v>
      </c>
      <c r="AB12" s="208">
        <v>11.4526801</v>
      </c>
      <c r="AC12" s="208">
        <v>12.702694709999999</v>
      </c>
      <c r="AD12" s="208">
        <v>13.48882914</v>
      </c>
      <c r="AE12" s="208">
        <v>14.63845888</v>
      </c>
      <c r="AF12" s="208">
        <v>19.57937278</v>
      </c>
      <c r="AG12" s="208">
        <v>23.268242180000001</v>
      </c>
      <c r="AH12" s="208">
        <v>24.364601820000001</v>
      </c>
      <c r="AI12" s="208">
        <v>22.905617729999999</v>
      </c>
      <c r="AJ12" s="208">
        <v>19.87582827</v>
      </c>
      <c r="AK12" s="208">
        <v>16.447208320000001</v>
      </c>
      <c r="AL12" s="208">
        <v>11.348007640000001</v>
      </c>
      <c r="AM12" s="208">
        <v>11.399166279999999</v>
      </c>
      <c r="AN12" s="208">
        <v>11.70264847</v>
      </c>
      <c r="AO12" s="208">
        <v>13.36601239</v>
      </c>
      <c r="AP12" s="208">
        <v>14.98775826</v>
      </c>
      <c r="AQ12" s="208">
        <v>19.26256484</v>
      </c>
      <c r="AR12" s="208">
        <v>24.261577840000001</v>
      </c>
      <c r="AS12" s="208">
        <v>27.049645909999999</v>
      </c>
      <c r="AT12" s="208">
        <v>27.752047099999999</v>
      </c>
      <c r="AU12" s="208">
        <v>27.796740360000001</v>
      </c>
      <c r="AV12" s="208">
        <v>24.71010738</v>
      </c>
      <c r="AW12" s="208">
        <v>15.394957229999999</v>
      </c>
      <c r="AX12" s="208">
        <v>15.504339999999999</v>
      </c>
      <c r="AY12" s="208">
        <v>13.61439</v>
      </c>
      <c r="AZ12" s="324">
        <v>13.55869</v>
      </c>
      <c r="BA12" s="324">
        <v>13.8688</v>
      </c>
      <c r="BB12" s="324">
        <v>15.66183</v>
      </c>
      <c r="BC12" s="324">
        <v>19.08569</v>
      </c>
      <c r="BD12" s="324">
        <v>22.396370000000001</v>
      </c>
      <c r="BE12" s="324">
        <v>23.929919999999999</v>
      </c>
      <c r="BF12" s="324">
        <v>24.255659999999999</v>
      </c>
      <c r="BG12" s="324">
        <v>23.46659</v>
      </c>
      <c r="BH12" s="324">
        <v>18.47842</v>
      </c>
      <c r="BI12" s="324">
        <v>13.53795</v>
      </c>
      <c r="BJ12" s="324">
        <v>12.101889999999999</v>
      </c>
      <c r="BK12" s="324">
        <v>11.84525</v>
      </c>
      <c r="BL12" s="324">
        <v>11.86225</v>
      </c>
      <c r="BM12" s="324">
        <v>12.329029999999999</v>
      </c>
      <c r="BN12" s="324">
        <v>14.375830000000001</v>
      </c>
      <c r="BO12" s="324">
        <v>17.998989999999999</v>
      </c>
      <c r="BP12" s="324">
        <v>21.46472</v>
      </c>
      <c r="BQ12" s="324">
        <v>23.123529999999999</v>
      </c>
      <c r="BR12" s="324">
        <v>23.55171</v>
      </c>
      <c r="BS12" s="324">
        <v>22.849270000000001</v>
      </c>
      <c r="BT12" s="324">
        <v>17.955359999999999</v>
      </c>
      <c r="BU12" s="324">
        <v>13.111969999999999</v>
      </c>
      <c r="BV12" s="324">
        <v>11.7559</v>
      </c>
    </row>
    <row r="13" spans="1:74" ht="11.15" customHeight="1" x14ac:dyDescent="0.25">
      <c r="A13" s="84" t="s">
        <v>651</v>
      </c>
      <c r="B13" s="186" t="s">
        <v>436</v>
      </c>
      <c r="C13" s="208">
        <v>9.143719291</v>
      </c>
      <c r="D13" s="208">
        <v>9.9816874500000008</v>
      </c>
      <c r="E13" s="208">
        <v>10.41686425</v>
      </c>
      <c r="F13" s="208">
        <v>10.439783520000001</v>
      </c>
      <c r="G13" s="208">
        <v>14.72996919</v>
      </c>
      <c r="H13" s="208">
        <v>20.270801339999998</v>
      </c>
      <c r="I13" s="208">
        <v>21.182289839999999</v>
      </c>
      <c r="J13" s="208">
        <v>22.370210190000002</v>
      </c>
      <c r="K13" s="208">
        <v>20.835247979999998</v>
      </c>
      <c r="L13" s="208">
        <v>16.185354060000002</v>
      </c>
      <c r="M13" s="208">
        <v>10.53741527</v>
      </c>
      <c r="N13" s="208">
        <v>9.7385900539999994</v>
      </c>
      <c r="O13" s="208">
        <v>9.7856448839999999</v>
      </c>
      <c r="P13" s="208">
        <v>9.6387459060000005</v>
      </c>
      <c r="Q13" s="208">
        <v>9.4867367999999992</v>
      </c>
      <c r="R13" s="208">
        <v>11.742592849999999</v>
      </c>
      <c r="S13" s="208">
        <v>16.826939400000001</v>
      </c>
      <c r="T13" s="208">
        <v>20.310258439999998</v>
      </c>
      <c r="U13" s="208">
        <v>21.317678369999999</v>
      </c>
      <c r="V13" s="208">
        <v>21.929332649999999</v>
      </c>
      <c r="W13" s="208">
        <v>21.42104046</v>
      </c>
      <c r="X13" s="208">
        <v>17.46298131</v>
      </c>
      <c r="Y13" s="208">
        <v>9.5758304009999993</v>
      </c>
      <c r="Z13" s="208">
        <v>9.7917169289999997</v>
      </c>
      <c r="AA13" s="208">
        <v>9.8349962180000006</v>
      </c>
      <c r="AB13" s="208">
        <v>9.2940455750000002</v>
      </c>
      <c r="AC13" s="208">
        <v>10.04130911</v>
      </c>
      <c r="AD13" s="208">
        <v>11.32382462</v>
      </c>
      <c r="AE13" s="208">
        <v>13.955078739999999</v>
      </c>
      <c r="AF13" s="208">
        <v>17.142842909999999</v>
      </c>
      <c r="AG13" s="208">
        <v>20.255552510000001</v>
      </c>
      <c r="AH13" s="208">
        <v>21.77567955</v>
      </c>
      <c r="AI13" s="208">
        <v>20.484365029999999</v>
      </c>
      <c r="AJ13" s="208">
        <v>14.986083239999999</v>
      </c>
      <c r="AK13" s="208">
        <v>11.966849809999999</v>
      </c>
      <c r="AL13" s="208">
        <v>9.1592017479999992</v>
      </c>
      <c r="AM13" s="208">
        <v>9.8135706339999995</v>
      </c>
      <c r="AN13" s="208">
        <v>8.593483977</v>
      </c>
      <c r="AO13" s="208">
        <v>10.0078747</v>
      </c>
      <c r="AP13" s="208">
        <v>12.37139895</v>
      </c>
      <c r="AQ13" s="208">
        <v>15.463844290000001</v>
      </c>
      <c r="AR13" s="208">
        <v>20.593798</v>
      </c>
      <c r="AS13" s="208">
        <v>21.631835630000001</v>
      </c>
      <c r="AT13" s="208">
        <v>24.783678909999999</v>
      </c>
      <c r="AU13" s="208">
        <v>22.575409950000001</v>
      </c>
      <c r="AV13" s="208">
        <v>19.57641623</v>
      </c>
      <c r="AW13" s="208">
        <v>13.04901989</v>
      </c>
      <c r="AX13" s="208">
        <v>13.10267</v>
      </c>
      <c r="AY13" s="208">
        <v>11.562189999999999</v>
      </c>
      <c r="AZ13" s="324">
        <v>11.317119999999999</v>
      </c>
      <c r="BA13" s="324">
        <v>12.367100000000001</v>
      </c>
      <c r="BB13" s="324">
        <v>13.601789999999999</v>
      </c>
      <c r="BC13" s="324">
        <v>17.643239999999999</v>
      </c>
      <c r="BD13" s="324">
        <v>20.603629999999999</v>
      </c>
      <c r="BE13" s="324">
        <v>22.40137</v>
      </c>
      <c r="BF13" s="324">
        <v>23.837990000000001</v>
      </c>
      <c r="BG13" s="324">
        <v>23.157789999999999</v>
      </c>
      <c r="BH13" s="324">
        <v>19.796970000000002</v>
      </c>
      <c r="BI13" s="324">
        <v>14.63912</v>
      </c>
      <c r="BJ13" s="324">
        <v>12.54485</v>
      </c>
      <c r="BK13" s="324">
        <v>11.96543</v>
      </c>
      <c r="BL13" s="324">
        <v>12.069979999999999</v>
      </c>
      <c r="BM13" s="324">
        <v>12.58644</v>
      </c>
      <c r="BN13" s="324">
        <v>14.59934</v>
      </c>
      <c r="BO13" s="324">
        <v>17.981999999999999</v>
      </c>
      <c r="BP13" s="324">
        <v>21.374669999999998</v>
      </c>
      <c r="BQ13" s="324">
        <v>23.10951</v>
      </c>
      <c r="BR13" s="324">
        <v>24.12809</v>
      </c>
      <c r="BS13" s="324">
        <v>23.575119999999998</v>
      </c>
      <c r="BT13" s="324">
        <v>20.049880000000002</v>
      </c>
      <c r="BU13" s="324">
        <v>15.13912</v>
      </c>
      <c r="BV13" s="324">
        <v>12.957079999999999</v>
      </c>
    </row>
    <row r="14" spans="1:74" ht="11.15" customHeight="1" x14ac:dyDescent="0.25">
      <c r="A14" s="84" t="s">
        <v>652</v>
      </c>
      <c r="B14" s="186" t="s">
        <v>437</v>
      </c>
      <c r="C14" s="208">
        <v>8.6075912100000007</v>
      </c>
      <c r="D14" s="208">
        <v>9.2831314769999995</v>
      </c>
      <c r="E14" s="208">
        <v>10.8851067</v>
      </c>
      <c r="F14" s="208">
        <v>11.81707589</v>
      </c>
      <c r="G14" s="208">
        <v>15.177522980000001</v>
      </c>
      <c r="H14" s="208">
        <v>19.943393270000001</v>
      </c>
      <c r="I14" s="208">
        <v>21.473810239999999</v>
      </c>
      <c r="J14" s="208">
        <v>23.202106520000001</v>
      </c>
      <c r="K14" s="208">
        <v>21.62345453</v>
      </c>
      <c r="L14" s="208">
        <v>17.332446579999999</v>
      </c>
      <c r="M14" s="208">
        <v>10.49249448</v>
      </c>
      <c r="N14" s="208">
        <v>8.4613568699999995</v>
      </c>
      <c r="O14" s="208">
        <v>8.2373333340000006</v>
      </c>
      <c r="P14" s="208">
        <v>8.1630731710000006</v>
      </c>
      <c r="Q14" s="208">
        <v>8.3406918430000001</v>
      </c>
      <c r="R14" s="208">
        <v>10.58697125</v>
      </c>
      <c r="S14" s="208">
        <v>15.107788149999999</v>
      </c>
      <c r="T14" s="208">
        <v>17.905046850000002</v>
      </c>
      <c r="U14" s="208">
        <v>20.444181149999999</v>
      </c>
      <c r="V14" s="208">
        <v>21.935467840000001</v>
      </c>
      <c r="W14" s="208">
        <v>22.125302000000001</v>
      </c>
      <c r="X14" s="208">
        <v>20.45313578</v>
      </c>
      <c r="Y14" s="208">
        <v>9.7735905699999996</v>
      </c>
      <c r="Z14" s="208">
        <v>8.8576056740000002</v>
      </c>
      <c r="AA14" s="208">
        <v>8.4356178849999992</v>
      </c>
      <c r="AB14" s="208">
        <v>8.1336598910000006</v>
      </c>
      <c r="AC14" s="208">
        <v>9.1665584019999997</v>
      </c>
      <c r="AD14" s="208">
        <v>11.83962423</v>
      </c>
      <c r="AE14" s="208">
        <v>14.546017340000001</v>
      </c>
      <c r="AF14" s="208">
        <v>17.89057369</v>
      </c>
      <c r="AG14" s="208">
        <v>19.593211650000001</v>
      </c>
      <c r="AH14" s="208">
        <v>21.43735247</v>
      </c>
      <c r="AI14" s="208">
        <v>21.127072680000001</v>
      </c>
      <c r="AJ14" s="208">
        <v>16.209560840000002</v>
      </c>
      <c r="AK14" s="208">
        <v>12.890253749999999</v>
      </c>
      <c r="AL14" s="208">
        <v>9.9364979170000005</v>
      </c>
      <c r="AM14" s="208">
        <v>10.011182639999999</v>
      </c>
      <c r="AN14" s="208">
        <v>8.5658031989999994</v>
      </c>
      <c r="AO14" s="208">
        <v>9.2421150890000003</v>
      </c>
      <c r="AP14" s="208">
        <v>13.515865140000001</v>
      </c>
      <c r="AQ14" s="208">
        <v>16.39412797</v>
      </c>
      <c r="AR14" s="208">
        <v>20.075843209999999</v>
      </c>
      <c r="AS14" s="208">
        <v>22.599225799999999</v>
      </c>
      <c r="AT14" s="208">
        <v>24.747817529999999</v>
      </c>
      <c r="AU14" s="208">
        <v>24.017998949999999</v>
      </c>
      <c r="AV14" s="208">
        <v>23.113279930000001</v>
      </c>
      <c r="AW14" s="208">
        <v>16.246909590000001</v>
      </c>
      <c r="AX14" s="208">
        <v>13.81847</v>
      </c>
      <c r="AY14" s="208">
        <v>11.368399999999999</v>
      </c>
      <c r="AZ14" s="324">
        <v>10.63772</v>
      </c>
      <c r="BA14" s="324">
        <v>11.77139</v>
      </c>
      <c r="BB14" s="324">
        <v>13.8299</v>
      </c>
      <c r="BC14" s="324">
        <v>16.778500000000001</v>
      </c>
      <c r="BD14" s="324">
        <v>19.087730000000001</v>
      </c>
      <c r="BE14" s="324">
        <v>20.715499999999999</v>
      </c>
      <c r="BF14" s="324">
        <v>22.260280000000002</v>
      </c>
      <c r="BG14" s="324">
        <v>21.363309999999998</v>
      </c>
      <c r="BH14" s="324">
        <v>19.363399999999999</v>
      </c>
      <c r="BI14" s="324">
        <v>13.52394</v>
      </c>
      <c r="BJ14" s="324">
        <v>9.9508989999999997</v>
      </c>
      <c r="BK14" s="324">
        <v>8.9515469999999997</v>
      </c>
      <c r="BL14" s="324">
        <v>9.0022929999999999</v>
      </c>
      <c r="BM14" s="324">
        <v>10.03641</v>
      </c>
      <c r="BN14" s="324">
        <v>12.51702</v>
      </c>
      <c r="BO14" s="324">
        <v>15.742800000000001</v>
      </c>
      <c r="BP14" s="324">
        <v>18.24126</v>
      </c>
      <c r="BQ14" s="324">
        <v>20.00515</v>
      </c>
      <c r="BR14" s="324">
        <v>21.644639999999999</v>
      </c>
      <c r="BS14" s="324">
        <v>20.769359999999999</v>
      </c>
      <c r="BT14" s="324">
        <v>18.885059999999999</v>
      </c>
      <c r="BU14" s="324">
        <v>13.25264</v>
      </c>
      <c r="BV14" s="324">
        <v>9.7642729999999993</v>
      </c>
    </row>
    <row r="15" spans="1:74" ht="11.15" customHeight="1" x14ac:dyDescent="0.25">
      <c r="A15" s="84" t="s">
        <v>653</v>
      </c>
      <c r="B15" s="186" t="s">
        <v>438</v>
      </c>
      <c r="C15" s="208">
        <v>8.1293775670000006</v>
      </c>
      <c r="D15" s="208">
        <v>8.2006581619999999</v>
      </c>
      <c r="E15" s="208">
        <v>8.5068065609999994</v>
      </c>
      <c r="F15" s="208">
        <v>8.9404594230000001</v>
      </c>
      <c r="G15" s="208">
        <v>11.14071079</v>
      </c>
      <c r="H15" s="208">
        <v>13.32093409</v>
      </c>
      <c r="I15" s="208">
        <v>14.97300776</v>
      </c>
      <c r="J15" s="208">
        <v>13.97040868</v>
      </c>
      <c r="K15" s="208">
        <v>13.36280365</v>
      </c>
      <c r="L15" s="208">
        <v>9.3627079379999998</v>
      </c>
      <c r="M15" s="208">
        <v>7.4243533350000002</v>
      </c>
      <c r="N15" s="208">
        <v>7.349087097</v>
      </c>
      <c r="O15" s="208">
        <v>7.5151250989999996</v>
      </c>
      <c r="P15" s="208">
        <v>7.643193804</v>
      </c>
      <c r="Q15" s="208">
        <v>7.7998418039999997</v>
      </c>
      <c r="R15" s="208">
        <v>8.566611086</v>
      </c>
      <c r="S15" s="208">
        <v>9.1663645270000007</v>
      </c>
      <c r="T15" s="208">
        <v>11.364102450000001</v>
      </c>
      <c r="U15" s="208">
        <v>12.78106221</v>
      </c>
      <c r="V15" s="208">
        <v>13.77819175</v>
      </c>
      <c r="W15" s="208">
        <v>12.92339992</v>
      </c>
      <c r="X15" s="208">
        <v>8.8122987659999996</v>
      </c>
      <c r="Y15" s="208">
        <v>7.4173968239999999</v>
      </c>
      <c r="Z15" s="208">
        <v>7.3921365730000002</v>
      </c>
      <c r="AA15" s="208">
        <v>7.4542526850000002</v>
      </c>
      <c r="AB15" s="208">
        <v>7.3979914820000001</v>
      </c>
      <c r="AC15" s="208">
        <v>7.8261148030000003</v>
      </c>
      <c r="AD15" s="208">
        <v>8.2874621770000001</v>
      </c>
      <c r="AE15" s="208">
        <v>9.8523566260000006</v>
      </c>
      <c r="AF15" s="208">
        <v>11.369419479999999</v>
      </c>
      <c r="AG15" s="208">
        <v>12.58327766</v>
      </c>
      <c r="AH15" s="208">
        <v>13.314902119999999</v>
      </c>
      <c r="AI15" s="208">
        <v>11.81092378</v>
      </c>
      <c r="AJ15" s="208">
        <v>9.5505476290000004</v>
      </c>
      <c r="AK15" s="208">
        <v>7.9905841280000001</v>
      </c>
      <c r="AL15" s="208">
        <v>7.681572354</v>
      </c>
      <c r="AM15" s="208">
        <v>7.7289883120000002</v>
      </c>
      <c r="AN15" s="208">
        <v>7.8002251769999997</v>
      </c>
      <c r="AO15" s="208">
        <v>8.2805280470000007</v>
      </c>
      <c r="AP15" s="208">
        <v>9.4840670009999997</v>
      </c>
      <c r="AQ15" s="208">
        <v>11.01392031</v>
      </c>
      <c r="AR15" s="208">
        <v>13.06629809</v>
      </c>
      <c r="AS15" s="208">
        <v>15.670977819999999</v>
      </c>
      <c r="AT15" s="208">
        <v>15.714551820000001</v>
      </c>
      <c r="AU15" s="208">
        <v>15.381007110000001</v>
      </c>
      <c r="AV15" s="208">
        <v>12.42107805</v>
      </c>
      <c r="AW15" s="208">
        <v>10.97927295</v>
      </c>
      <c r="AX15" s="208">
        <v>10.818960000000001</v>
      </c>
      <c r="AY15" s="208">
        <v>10.071389999999999</v>
      </c>
      <c r="AZ15" s="324">
        <v>10.107060000000001</v>
      </c>
      <c r="BA15" s="324">
        <v>10.26355</v>
      </c>
      <c r="BB15" s="324">
        <v>10.5786</v>
      </c>
      <c r="BC15" s="324">
        <v>11.433310000000001</v>
      </c>
      <c r="BD15" s="324">
        <v>13.494490000000001</v>
      </c>
      <c r="BE15" s="324">
        <v>15.02999</v>
      </c>
      <c r="BF15" s="324">
        <v>15.240170000000001</v>
      </c>
      <c r="BG15" s="324">
        <v>14.153370000000001</v>
      </c>
      <c r="BH15" s="324">
        <v>11.145770000000001</v>
      </c>
      <c r="BI15" s="324">
        <v>9.1080269999999999</v>
      </c>
      <c r="BJ15" s="324">
        <v>8.6486180000000008</v>
      </c>
      <c r="BK15" s="324">
        <v>8.4006129999999999</v>
      </c>
      <c r="BL15" s="324">
        <v>8.6641949999999994</v>
      </c>
      <c r="BM15" s="324">
        <v>8.8354619999999997</v>
      </c>
      <c r="BN15" s="324">
        <v>9.3225820000000006</v>
      </c>
      <c r="BO15" s="324">
        <v>10.36178</v>
      </c>
      <c r="BP15" s="324">
        <v>12.56831</v>
      </c>
      <c r="BQ15" s="324">
        <v>14.22264</v>
      </c>
      <c r="BR15" s="324">
        <v>14.54706</v>
      </c>
      <c r="BS15" s="324">
        <v>13.56011</v>
      </c>
      <c r="BT15" s="324">
        <v>10.65273</v>
      </c>
      <c r="BU15" s="324">
        <v>8.7182879999999994</v>
      </c>
      <c r="BV15" s="324">
        <v>8.3348449999999996</v>
      </c>
    </row>
    <row r="16" spans="1:74" ht="11.15" customHeight="1" x14ac:dyDescent="0.25">
      <c r="A16" s="84" t="s">
        <v>654</v>
      </c>
      <c r="B16" s="186" t="s">
        <v>439</v>
      </c>
      <c r="C16" s="208">
        <v>11.68045648</v>
      </c>
      <c r="D16" s="208">
        <v>11.47607404</v>
      </c>
      <c r="E16" s="208">
        <v>11.698392050000001</v>
      </c>
      <c r="F16" s="208">
        <v>11.380155520000001</v>
      </c>
      <c r="G16" s="208">
        <v>12.56631823</v>
      </c>
      <c r="H16" s="208">
        <v>12.433381089999999</v>
      </c>
      <c r="I16" s="208">
        <v>12.801966289999999</v>
      </c>
      <c r="J16" s="208">
        <v>13.41361727</v>
      </c>
      <c r="K16" s="208">
        <v>12.567433429999999</v>
      </c>
      <c r="L16" s="208">
        <v>11.803446839999999</v>
      </c>
      <c r="M16" s="208">
        <v>11.18144646</v>
      </c>
      <c r="N16" s="208">
        <v>12.07542898</v>
      </c>
      <c r="O16" s="208">
        <v>12.389714250000001</v>
      </c>
      <c r="P16" s="208">
        <v>11.91351502</v>
      </c>
      <c r="Q16" s="208">
        <v>12.20813047</v>
      </c>
      <c r="R16" s="208">
        <v>12.34160528</v>
      </c>
      <c r="S16" s="208">
        <v>12.592023599999999</v>
      </c>
      <c r="T16" s="208">
        <v>12.735868910000001</v>
      </c>
      <c r="U16" s="208">
        <v>13.60167107</v>
      </c>
      <c r="V16" s="208">
        <v>13.253654940000001</v>
      </c>
      <c r="W16" s="208">
        <v>12.69569051</v>
      </c>
      <c r="X16" s="208">
        <v>11.86109692</v>
      </c>
      <c r="Y16" s="208">
        <v>11.389660360000001</v>
      </c>
      <c r="Z16" s="208">
        <v>12.083675059999999</v>
      </c>
      <c r="AA16" s="208">
        <v>13.56539849</v>
      </c>
      <c r="AB16" s="208">
        <v>13.11371467</v>
      </c>
      <c r="AC16" s="208">
        <v>12.47541019</v>
      </c>
      <c r="AD16" s="208">
        <v>12.89332825</v>
      </c>
      <c r="AE16" s="208">
        <v>13.773410549999999</v>
      </c>
      <c r="AF16" s="208">
        <v>13.99084959</v>
      </c>
      <c r="AG16" s="208">
        <v>14.015501499999999</v>
      </c>
      <c r="AH16" s="208">
        <v>14.13970426</v>
      </c>
      <c r="AI16" s="208">
        <v>14.33445596</v>
      </c>
      <c r="AJ16" s="208">
        <v>13.28806926</v>
      </c>
      <c r="AK16" s="208">
        <v>12.94003562</v>
      </c>
      <c r="AL16" s="208">
        <v>13.760203519999999</v>
      </c>
      <c r="AM16" s="208">
        <v>14.495173790000001</v>
      </c>
      <c r="AN16" s="208">
        <v>13.875651149999999</v>
      </c>
      <c r="AO16" s="208">
        <v>14.1769117</v>
      </c>
      <c r="AP16" s="208">
        <v>14.756214440000001</v>
      </c>
      <c r="AQ16" s="208">
        <v>14.94528678</v>
      </c>
      <c r="AR16" s="208">
        <v>15.544251109999999</v>
      </c>
      <c r="AS16" s="208">
        <v>15.89468228</v>
      </c>
      <c r="AT16" s="208">
        <v>16.007454249999999</v>
      </c>
      <c r="AU16" s="208">
        <v>15.82565134</v>
      </c>
      <c r="AV16" s="208">
        <v>16.210349239999999</v>
      </c>
      <c r="AW16" s="208">
        <v>16.164597709999999</v>
      </c>
      <c r="AX16" s="208">
        <v>16.118469999999999</v>
      </c>
      <c r="AY16" s="208">
        <v>15.971270000000001</v>
      </c>
      <c r="AZ16" s="324">
        <v>15.63114</v>
      </c>
      <c r="BA16" s="324">
        <v>15.5829</v>
      </c>
      <c r="BB16" s="324">
        <v>15.549770000000001</v>
      </c>
      <c r="BC16" s="324">
        <v>16.221409999999999</v>
      </c>
      <c r="BD16" s="324">
        <v>16.41376</v>
      </c>
      <c r="BE16" s="324">
        <v>16.48471</v>
      </c>
      <c r="BF16" s="324">
        <v>16.54644</v>
      </c>
      <c r="BG16" s="324">
        <v>16.23208</v>
      </c>
      <c r="BH16" s="324">
        <v>15.71546</v>
      </c>
      <c r="BI16" s="324">
        <v>14.74949</v>
      </c>
      <c r="BJ16" s="324">
        <v>15.015930000000001</v>
      </c>
      <c r="BK16" s="324">
        <v>15.148860000000001</v>
      </c>
      <c r="BL16" s="324">
        <v>15.029260000000001</v>
      </c>
      <c r="BM16" s="324">
        <v>14.98691</v>
      </c>
      <c r="BN16" s="324">
        <v>15.0404</v>
      </c>
      <c r="BO16" s="324">
        <v>15.770519999999999</v>
      </c>
      <c r="BP16" s="324">
        <v>16.019780000000001</v>
      </c>
      <c r="BQ16" s="324">
        <v>16.135169999999999</v>
      </c>
      <c r="BR16" s="324">
        <v>16.29288</v>
      </c>
      <c r="BS16" s="324">
        <v>16.05969</v>
      </c>
      <c r="BT16" s="324">
        <v>15.63007</v>
      </c>
      <c r="BU16" s="324">
        <v>14.740729999999999</v>
      </c>
      <c r="BV16" s="324">
        <v>15.07033</v>
      </c>
    </row>
    <row r="17" spans="1:74" ht="11.15" customHeight="1" x14ac:dyDescent="0.25">
      <c r="A17" s="84" t="s">
        <v>526</v>
      </c>
      <c r="B17" s="186" t="s">
        <v>413</v>
      </c>
      <c r="C17" s="208">
        <v>8.9</v>
      </c>
      <c r="D17" s="208">
        <v>9.6300000000000008</v>
      </c>
      <c r="E17" s="208">
        <v>9.76</v>
      </c>
      <c r="F17" s="208">
        <v>10.050000000000001</v>
      </c>
      <c r="G17" s="208">
        <v>13.52</v>
      </c>
      <c r="H17" s="208">
        <v>16.47</v>
      </c>
      <c r="I17" s="208">
        <v>17.850000000000001</v>
      </c>
      <c r="J17" s="208">
        <v>18.559999999999999</v>
      </c>
      <c r="K17" s="208">
        <v>17.23</v>
      </c>
      <c r="L17" s="208">
        <v>12.22</v>
      </c>
      <c r="M17" s="208">
        <v>9.42</v>
      </c>
      <c r="N17" s="208">
        <v>9.6199999999999992</v>
      </c>
      <c r="O17" s="208">
        <v>9.36</v>
      </c>
      <c r="P17" s="208">
        <v>9.4</v>
      </c>
      <c r="Q17" s="208">
        <v>9.42</v>
      </c>
      <c r="R17" s="208">
        <v>10.85</v>
      </c>
      <c r="S17" s="208">
        <v>12.76</v>
      </c>
      <c r="T17" s="208">
        <v>15.6</v>
      </c>
      <c r="U17" s="208">
        <v>17.739999999999998</v>
      </c>
      <c r="V17" s="208">
        <v>18.37</v>
      </c>
      <c r="W17" s="208">
        <v>17.61</v>
      </c>
      <c r="X17" s="208">
        <v>12.5</v>
      </c>
      <c r="Y17" s="208">
        <v>9.33</v>
      </c>
      <c r="Z17" s="208">
        <v>9.3000000000000007</v>
      </c>
      <c r="AA17" s="208">
        <v>9.43</v>
      </c>
      <c r="AB17" s="208">
        <v>9.19</v>
      </c>
      <c r="AC17" s="208">
        <v>9.8000000000000007</v>
      </c>
      <c r="AD17" s="208">
        <v>10.42</v>
      </c>
      <c r="AE17" s="208">
        <v>11.79</v>
      </c>
      <c r="AF17" s="208">
        <v>15.33</v>
      </c>
      <c r="AG17" s="208">
        <v>17.489999999999998</v>
      </c>
      <c r="AH17" s="208">
        <v>18.27</v>
      </c>
      <c r="AI17" s="208">
        <v>16.850000000000001</v>
      </c>
      <c r="AJ17" s="208">
        <v>12.26</v>
      </c>
      <c r="AK17" s="208">
        <v>10.99</v>
      </c>
      <c r="AL17" s="208">
        <v>9.75</v>
      </c>
      <c r="AM17" s="208">
        <v>9.68</v>
      </c>
      <c r="AN17" s="208">
        <v>9.31</v>
      </c>
      <c r="AO17" s="208">
        <v>10.51</v>
      </c>
      <c r="AP17" s="208">
        <v>12.25</v>
      </c>
      <c r="AQ17" s="208">
        <v>14.13</v>
      </c>
      <c r="AR17" s="208">
        <v>17.73</v>
      </c>
      <c r="AS17" s="208">
        <v>19.940000000000001</v>
      </c>
      <c r="AT17" s="208">
        <v>20.98</v>
      </c>
      <c r="AU17" s="208">
        <v>20.25</v>
      </c>
      <c r="AV17" s="208">
        <v>17.5</v>
      </c>
      <c r="AW17" s="208">
        <v>13.29</v>
      </c>
      <c r="AX17" s="208">
        <v>13.2348</v>
      </c>
      <c r="AY17" s="208">
        <v>11.7918</v>
      </c>
      <c r="AZ17" s="324">
        <v>11.744999999999999</v>
      </c>
      <c r="BA17" s="324">
        <v>12.14171</v>
      </c>
      <c r="BB17" s="324">
        <v>12.813739999999999</v>
      </c>
      <c r="BC17" s="324">
        <v>14.742240000000001</v>
      </c>
      <c r="BD17" s="324">
        <v>17.203189999999999</v>
      </c>
      <c r="BE17" s="324">
        <v>18.542090000000002</v>
      </c>
      <c r="BF17" s="324">
        <v>19.105889999999999</v>
      </c>
      <c r="BG17" s="324">
        <v>18.01286</v>
      </c>
      <c r="BH17" s="324">
        <v>14.38438</v>
      </c>
      <c r="BI17" s="324">
        <v>11.56809</v>
      </c>
      <c r="BJ17" s="324">
        <v>10.619120000000001</v>
      </c>
      <c r="BK17" s="324">
        <v>10.31119</v>
      </c>
      <c r="BL17" s="324">
        <v>10.3386</v>
      </c>
      <c r="BM17" s="324">
        <v>10.880559999999999</v>
      </c>
      <c r="BN17" s="324">
        <v>11.80683</v>
      </c>
      <c r="BO17" s="324">
        <v>13.9087</v>
      </c>
      <c r="BP17" s="324">
        <v>16.52685</v>
      </c>
      <c r="BQ17" s="324">
        <v>17.962350000000001</v>
      </c>
      <c r="BR17" s="324">
        <v>18.60577</v>
      </c>
      <c r="BS17" s="324">
        <v>17.579640000000001</v>
      </c>
      <c r="BT17" s="324">
        <v>14.01854</v>
      </c>
      <c r="BU17" s="324">
        <v>11.267530000000001</v>
      </c>
      <c r="BV17" s="324">
        <v>10.376709999999999</v>
      </c>
    </row>
    <row r="18" spans="1:74" ht="11.15" customHeight="1" x14ac:dyDescent="0.25">
      <c r="A18" s="84"/>
      <c r="B18" s="88" t="s">
        <v>1008</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353"/>
      <c r="BA18" s="353"/>
      <c r="BB18" s="353"/>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5" customHeight="1" x14ac:dyDescent="0.25">
      <c r="A19" s="84" t="s">
        <v>655</v>
      </c>
      <c r="B19" s="186" t="s">
        <v>432</v>
      </c>
      <c r="C19" s="208">
        <v>10.51822694</v>
      </c>
      <c r="D19" s="208">
        <v>11.35234082</v>
      </c>
      <c r="E19" s="208">
        <v>12.11169945</v>
      </c>
      <c r="F19" s="208">
        <v>12.20189553</v>
      </c>
      <c r="G19" s="208">
        <v>12.24700947</v>
      </c>
      <c r="H19" s="208">
        <v>10.78482288</v>
      </c>
      <c r="I19" s="208">
        <v>10.988833639999999</v>
      </c>
      <c r="J19" s="208">
        <v>10.9073443</v>
      </c>
      <c r="K19" s="208">
        <v>11.060715480000001</v>
      </c>
      <c r="L19" s="208">
        <v>10.223200650000001</v>
      </c>
      <c r="M19" s="208">
        <v>10.132444789999999</v>
      </c>
      <c r="N19" s="208">
        <v>11.419295809999999</v>
      </c>
      <c r="O19" s="208">
        <v>10.807900780000001</v>
      </c>
      <c r="P19" s="208">
        <v>10.70081465</v>
      </c>
      <c r="Q19" s="208">
        <v>10.953221299999999</v>
      </c>
      <c r="R19" s="208">
        <v>11.07155912</v>
      </c>
      <c r="S19" s="208">
        <v>11.032624370000001</v>
      </c>
      <c r="T19" s="208">
        <v>11.00152883</v>
      </c>
      <c r="U19" s="208">
        <v>11.23331159</v>
      </c>
      <c r="V19" s="208">
        <v>12.04342626</v>
      </c>
      <c r="W19" s="208">
        <v>10.92773326</v>
      </c>
      <c r="X19" s="208">
        <v>10.2914251</v>
      </c>
      <c r="Y19" s="208">
        <v>9.5681629949999998</v>
      </c>
      <c r="Z19" s="208">
        <v>9.9237210979999997</v>
      </c>
      <c r="AA19" s="208">
        <v>9.9214645180000005</v>
      </c>
      <c r="AB19" s="208">
        <v>10.31408495</v>
      </c>
      <c r="AC19" s="208">
        <v>9.9430122460000003</v>
      </c>
      <c r="AD19" s="208">
        <v>10.504890079999999</v>
      </c>
      <c r="AE19" s="208">
        <v>9.8745539059999992</v>
      </c>
      <c r="AF19" s="208">
        <v>11.54241438</v>
      </c>
      <c r="AG19" s="208">
        <v>10.632177130000001</v>
      </c>
      <c r="AH19" s="208">
        <v>10.86430758</v>
      </c>
      <c r="AI19" s="208">
        <v>11.67563417</v>
      </c>
      <c r="AJ19" s="208">
        <v>10.25346701</v>
      </c>
      <c r="AK19" s="208">
        <v>9.7290156539999995</v>
      </c>
      <c r="AL19" s="208">
        <v>10.446579249999999</v>
      </c>
      <c r="AM19" s="208">
        <v>10.28873452</v>
      </c>
      <c r="AN19" s="208">
        <v>10.31784027</v>
      </c>
      <c r="AO19" s="208">
        <v>10.608692919999999</v>
      </c>
      <c r="AP19" s="208">
        <v>10.853224709999999</v>
      </c>
      <c r="AQ19" s="208">
        <v>11.008371629999999</v>
      </c>
      <c r="AR19" s="208">
        <v>11.96037664</v>
      </c>
      <c r="AS19" s="208">
        <v>11.791812439999999</v>
      </c>
      <c r="AT19" s="208">
        <v>12.54561466</v>
      </c>
      <c r="AU19" s="208">
        <v>12.378052650000001</v>
      </c>
      <c r="AV19" s="208">
        <v>12.79344931</v>
      </c>
      <c r="AW19" s="208">
        <v>12.91294678</v>
      </c>
      <c r="AX19" s="208">
        <v>13.307639999999999</v>
      </c>
      <c r="AY19" s="208">
        <v>12.78627</v>
      </c>
      <c r="AZ19" s="324">
        <v>12.570729999999999</v>
      </c>
      <c r="BA19" s="324">
        <v>12.356</v>
      </c>
      <c r="BB19" s="324">
        <v>12.298579999999999</v>
      </c>
      <c r="BC19" s="324">
        <v>12.024979999999999</v>
      </c>
      <c r="BD19" s="324">
        <v>11.62635</v>
      </c>
      <c r="BE19" s="324">
        <v>11.47711</v>
      </c>
      <c r="BF19" s="324">
        <v>11.357749999999999</v>
      </c>
      <c r="BG19" s="324">
        <v>11.217499999999999</v>
      </c>
      <c r="BH19" s="324">
        <v>10.642300000000001</v>
      </c>
      <c r="BI19" s="324">
        <v>10.786060000000001</v>
      </c>
      <c r="BJ19" s="324">
        <v>11.00935</v>
      </c>
      <c r="BK19" s="324">
        <v>11.1396</v>
      </c>
      <c r="BL19" s="324">
        <v>11.123010000000001</v>
      </c>
      <c r="BM19" s="324">
        <v>11.061299999999999</v>
      </c>
      <c r="BN19" s="324">
        <v>11.20664</v>
      </c>
      <c r="BO19" s="324">
        <v>11.077730000000001</v>
      </c>
      <c r="BP19" s="324">
        <v>10.80283</v>
      </c>
      <c r="BQ19" s="324">
        <v>10.74658</v>
      </c>
      <c r="BR19" s="324">
        <v>10.70627</v>
      </c>
      <c r="BS19" s="324">
        <v>10.632809999999999</v>
      </c>
      <c r="BT19" s="324">
        <v>10.128349999999999</v>
      </c>
      <c r="BU19" s="324">
        <v>10.34252</v>
      </c>
      <c r="BV19" s="324">
        <v>10.62134</v>
      </c>
    </row>
    <row r="20" spans="1:74" ht="11.15" customHeight="1" x14ac:dyDescent="0.25">
      <c r="A20" s="84" t="s">
        <v>656</v>
      </c>
      <c r="B20" s="184" t="s">
        <v>465</v>
      </c>
      <c r="C20" s="208">
        <v>7.7877435779999997</v>
      </c>
      <c r="D20" s="208">
        <v>8.3376309299999996</v>
      </c>
      <c r="E20" s="208">
        <v>8.2827174869999993</v>
      </c>
      <c r="F20" s="208">
        <v>7.5239622979999998</v>
      </c>
      <c r="G20" s="208">
        <v>7.8049792120000001</v>
      </c>
      <c r="H20" s="208">
        <v>7.7298439029999999</v>
      </c>
      <c r="I20" s="208">
        <v>7.6007308440000001</v>
      </c>
      <c r="J20" s="208">
        <v>7.4445247180000003</v>
      </c>
      <c r="K20" s="208">
        <v>7.2713272690000004</v>
      </c>
      <c r="L20" s="208">
        <v>7.3926811130000001</v>
      </c>
      <c r="M20" s="208">
        <v>7.5529548990000004</v>
      </c>
      <c r="N20" s="208">
        <v>8.2505144060000006</v>
      </c>
      <c r="O20" s="208">
        <v>9.1200355169999998</v>
      </c>
      <c r="P20" s="208">
        <v>8.2811791150000005</v>
      </c>
      <c r="Q20" s="208">
        <v>7.9740701019999998</v>
      </c>
      <c r="R20" s="208">
        <v>7.5752168759999998</v>
      </c>
      <c r="S20" s="208">
        <v>7.9882811929999997</v>
      </c>
      <c r="T20" s="208">
        <v>7.382685135</v>
      </c>
      <c r="U20" s="208">
        <v>6.8945961860000002</v>
      </c>
      <c r="V20" s="208">
        <v>6.7650361749999997</v>
      </c>
      <c r="W20" s="208">
        <v>6.777540278</v>
      </c>
      <c r="X20" s="208">
        <v>7.4513124849999999</v>
      </c>
      <c r="Y20" s="208">
        <v>7.304577943</v>
      </c>
      <c r="Z20" s="208">
        <v>7.5136301029999997</v>
      </c>
      <c r="AA20" s="208">
        <v>7.8976232120000001</v>
      </c>
      <c r="AB20" s="208">
        <v>7.7586788589999998</v>
      </c>
      <c r="AC20" s="208">
        <v>7.9587758500000003</v>
      </c>
      <c r="AD20" s="208">
        <v>7.2569609560000004</v>
      </c>
      <c r="AE20" s="208">
        <v>6.838145183</v>
      </c>
      <c r="AF20" s="208">
        <v>6.7712460940000003</v>
      </c>
      <c r="AG20" s="208">
        <v>6.8113600529999996</v>
      </c>
      <c r="AH20" s="208">
        <v>6.5149590829999999</v>
      </c>
      <c r="AI20" s="208">
        <v>6.8662545179999999</v>
      </c>
      <c r="AJ20" s="208">
        <v>6.9806896480000002</v>
      </c>
      <c r="AK20" s="208">
        <v>7.2254642909999998</v>
      </c>
      <c r="AL20" s="208">
        <v>7.7345386549999997</v>
      </c>
      <c r="AM20" s="208">
        <v>7.8051420670000002</v>
      </c>
      <c r="AN20" s="208">
        <v>7.8403377040000004</v>
      </c>
      <c r="AO20" s="208">
        <v>8.1882746500000003</v>
      </c>
      <c r="AP20" s="208">
        <v>8.2073669519999992</v>
      </c>
      <c r="AQ20" s="208">
        <v>7.8763232949999997</v>
      </c>
      <c r="AR20" s="208">
        <v>7.770724682</v>
      </c>
      <c r="AS20" s="208">
        <v>7.9413858609999997</v>
      </c>
      <c r="AT20" s="208">
        <v>7.9369583859999997</v>
      </c>
      <c r="AU20" s="208">
        <v>8.0729389640000004</v>
      </c>
      <c r="AV20" s="208">
        <v>9.4235965220000004</v>
      </c>
      <c r="AW20" s="208">
        <v>10.025452639999999</v>
      </c>
      <c r="AX20" s="208">
        <v>10.22841</v>
      </c>
      <c r="AY20" s="208">
        <v>9.8062729999999991</v>
      </c>
      <c r="AZ20" s="324">
        <v>9.9071680000000004</v>
      </c>
      <c r="BA20" s="324">
        <v>9.931381</v>
      </c>
      <c r="BB20" s="324">
        <v>9.3894730000000006</v>
      </c>
      <c r="BC20" s="324">
        <v>9.2463429999999995</v>
      </c>
      <c r="BD20" s="324">
        <v>8.9845079999999999</v>
      </c>
      <c r="BE20" s="324">
        <v>8.5822559999999992</v>
      </c>
      <c r="BF20" s="324">
        <v>8.350517</v>
      </c>
      <c r="BG20" s="324">
        <v>8.2820560000000008</v>
      </c>
      <c r="BH20" s="324">
        <v>8.4559669999999993</v>
      </c>
      <c r="BI20" s="324">
        <v>8.5515100000000004</v>
      </c>
      <c r="BJ20" s="324">
        <v>8.711703</v>
      </c>
      <c r="BK20" s="324">
        <v>8.692558</v>
      </c>
      <c r="BL20" s="324">
        <v>8.8045580000000001</v>
      </c>
      <c r="BM20" s="324">
        <v>8.9233919999999998</v>
      </c>
      <c r="BN20" s="324">
        <v>8.4830679999999994</v>
      </c>
      <c r="BO20" s="324">
        <v>8.4180100000000007</v>
      </c>
      <c r="BP20" s="324">
        <v>8.2280049999999996</v>
      </c>
      <c r="BQ20" s="324">
        <v>7.8850020000000001</v>
      </c>
      <c r="BR20" s="324">
        <v>7.7078879999999996</v>
      </c>
      <c r="BS20" s="324">
        <v>7.6966650000000003</v>
      </c>
      <c r="BT20" s="324">
        <v>7.932029</v>
      </c>
      <c r="BU20" s="324">
        <v>8.0835399999999993</v>
      </c>
      <c r="BV20" s="324">
        <v>8.2955430000000003</v>
      </c>
    </row>
    <row r="21" spans="1:74" ht="11.15" customHeight="1" x14ac:dyDescent="0.25">
      <c r="A21" s="84" t="s">
        <v>657</v>
      </c>
      <c r="B21" s="186" t="s">
        <v>433</v>
      </c>
      <c r="C21" s="208">
        <v>6.0299244510000003</v>
      </c>
      <c r="D21" s="208">
        <v>6.3634424980000004</v>
      </c>
      <c r="E21" s="208">
        <v>6.1384612650000001</v>
      </c>
      <c r="F21" s="208">
        <v>6.1974012849999998</v>
      </c>
      <c r="G21" s="208">
        <v>7.998093313</v>
      </c>
      <c r="H21" s="208">
        <v>8.4859337989999997</v>
      </c>
      <c r="I21" s="208">
        <v>9.1331328270000007</v>
      </c>
      <c r="J21" s="208">
        <v>9.0408560750000007</v>
      </c>
      <c r="K21" s="208">
        <v>8.7502274579999995</v>
      </c>
      <c r="L21" s="208">
        <v>6.805972702</v>
      </c>
      <c r="M21" s="208">
        <v>6.262847732</v>
      </c>
      <c r="N21" s="208">
        <v>6.606607415</v>
      </c>
      <c r="O21" s="208">
        <v>6.2827297440000001</v>
      </c>
      <c r="P21" s="208">
        <v>6.2460028400000001</v>
      </c>
      <c r="Q21" s="208">
        <v>6.1488257659999999</v>
      </c>
      <c r="R21" s="208">
        <v>6.6670790149999997</v>
      </c>
      <c r="S21" s="208">
        <v>7.2392398910000004</v>
      </c>
      <c r="T21" s="208">
        <v>8.2519260869999993</v>
      </c>
      <c r="U21" s="208">
        <v>8.9747837639999997</v>
      </c>
      <c r="V21" s="208">
        <v>8.8038604829999993</v>
      </c>
      <c r="W21" s="208">
        <v>8.6354078219999995</v>
      </c>
      <c r="X21" s="208">
        <v>6.6279092620000002</v>
      </c>
      <c r="Y21" s="208">
        <v>5.8647446649999999</v>
      </c>
      <c r="Z21" s="208">
        <v>5.8708601500000004</v>
      </c>
      <c r="AA21" s="208">
        <v>5.7300329159999999</v>
      </c>
      <c r="AB21" s="208">
        <v>5.6066080569999999</v>
      </c>
      <c r="AC21" s="208">
        <v>5.8943313909999997</v>
      </c>
      <c r="AD21" s="208">
        <v>5.8640354549999998</v>
      </c>
      <c r="AE21" s="208">
        <v>6.8738770599999999</v>
      </c>
      <c r="AF21" s="208">
        <v>9.5290934689999993</v>
      </c>
      <c r="AG21" s="208">
        <v>8.8239402699999996</v>
      </c>
      <c r="AH21" s="208">
        <v>9.0366959579999993</v>
      </c>
      <c r="AI21" s="208">
        <v>8.4947285990000001</v>
      </c>
      <c r="AJ21" s="208">
        <v>6.5316382040000001</v>
      </c>
      <c r="AK21" s="208">
        <v>6.4077101819999998</v>
      </c>
      <c r="AL21" s="208">
        <v>5.9289883090000002</v>
      </c>
      <c r="AM21" s="208">
        <v>5.8746469970000001</v>
      </c>
      <c r="AN21" s="208">
        <v>5.957383987</v>
      </c>
      <c r="AO21" s="208">
        <v>6.7343719770000003</v>
      </c>
      <c r="AP21" s="208">
        <v>7.5786056759999996</v>
      </c>
      <c r="AQ21" s="208">
        <v>8.9231780000000001</v>
      </c>
      <c r="AR21" s="208">
        <v>10.79400547</v>
      </c>
      <c r="AS21" s="208">
        <v>10.59741438</v>
      </c>
      <c r="AT21" s="208">
        <v>11.054641950000001</v>
      </c>
      <c r="AU21" s="208">
        <v>11.39039698</v>
      </c>
      <c r="AV21" s="208">
        <v>9.8378740820000008</v>
      </c>
      <c r="AW21" s="208">
        <v>8.4099766999999996</v>
      </c>
      <c r="AX21" s="208">
        <v>8.6199440000000003</v>
      </c>
      <c r="AY21" s="208">
        <v>7.9776569999999998</v>
      </c>
      <c r="AZ21" s="324">
        <v>8.1185539999999996</v>
      </c>
      <c r="BA21" s="324">
        <v>8.2895889999999994</v>
      </c>
      <c r="BB21" s="324">
        <v>8.4242299999999997</v>
      </c>
      <c r="BC21" s="324">
        <v>9.1282519999999998</v>
      </c>
      <c r="BD21" s="324">
        <v>9.8697490000000005</v>
      </c>
      <c r="BE21" s="324">
        <v>10.093389999999999</v>
      </c>
      <c r="BF21" s="324">
        <v>9.9120830000000009</v>
      </c>
      <c r="BG21" s="324">
        <v>9.2503609999999998</v>
      </c>
      <c r="BH21" s="324">
        <v>7.8372909999999996</v>
      </c>
      <c r="BI21" s="324">
        <v>7.3704299999999998</v>
      </c>
      <c r="BJ21" s="324">
        <v>7.3144179999999999</v>
      </c>
      <c r="BK21" s="324">
        <v>7.2992059999999999</v>
      </c>
      <c r="BL21" s="324">
        <v>7.3250840000000004</v>
      </c>
      <c r="BM21" s="324">
        <v>7.4403199999999998</v>
      </c>
      <c r="BN21" s="324">
        <v>7.690728</v>
      </c>
      <c r="BO21" s="324">
        <v>8.493684</v>
      </c>
      <c r="BP21" s="324">
        <v>9.3177599999999998</v>
      </c>
      <c r="BQ21" s="324">
        <v>9.6265260000000001</v>
      </c>
      <c r="BR21" s="324">
        <v>9.5143760000000004</v>
      </c>
      <c r="BS21" s="324">
        <v>8.9081270000000004</v>
      </c>
      <c r="BT21" s="324">
        <v>7.5713910000000002</v>
      </c>
      <c r="BU21" s="324">
        <v>7.207579</v>
      </c>
      <c r="BV21" s="324">
        <v>7.2108930000000004</v>
      </c>
    </row>
    <row r="22" spans="1:74" ht="11.15" customHeight="1" x14ac:dyDescent="0.25">
      <c r="A22" s="84" t="s">
        <v>658</v>
      </c>
      <c r="B22" s="186" t="s">
        <v>434</v>
      </c>
      <c r="C22" s="208">
        <v>6.8916940159999998</v>
      </c>
      <c r="D22" s="208">
        <v>6.9326207569999996</v>
      </c>
      <c r="E22" s="208">
        <v>7.0407465189999998</v>
      </c>
      <c r="F22" s="208">
        <v>6.9201589950000004</v>
      </c>
      <c r="G22" s="208">
        <v>7.3426472540000001</v>
      </c>
      <c r="H22" s="208">
        <v>8.6625379109999994</v>
      </c>
      <c r="I22" s="208">
        <v>9.1578677749999997</v>
      </c>
      <c r="J22" s="208">
        <v>9.1573045420000003</v>
      </c>
      <c r="K22" s="208">
        <v>8.7187120389999997</v>
      </c>
      <c r="L22" s="208">
        <v>7.1371410639999997</v>
      </c>
      <c r="M22" s="208">
        <v>6.9795408590000001</v>
      </c>
      <c r="N22" s="208">
        <v>7.1583995370000002</v>
      </c>
      <c r="O22" s="208">
        <v>6.9879597919999998</v>
      </c>
      <c r="P22" s="208">
        <v>6.6727283130000004</v>
      </c>
      <c r="Q22" s="208">
        <v>6.4830576280000001</v>
      </c>
      <c r="R22" s="208">
        <v>6.7449236389999996</v>
      </c>
      <c r="S22" s="208">
        <v>7.034284693</v>
      </c>
      <c r="T22" s="208">
        <v>7.9284893539999999</v>
      </c>
      <c r="U22" s="208">
        <v>8.3731394160000008</v>
      </c>
      <c r="V22" s="208">
        <v>8.2454180479999994</v>
      </c>
      <c r="W22" s="208">
        <v>7.85106006</v>
      </c>
      <c r="X22" s="208">
        <v>6.2500943619999996</v>
      </c>
      <c r="Y22" s="208">
        <v>5.9737960709999998</v>
      </c>
      <c r="Z22" s="208">
        <v>6.0160884899999996</v>
      </c>
      <c r="AA22" s="208">
        <v>6.0700997179999998</v>
      </c>
      <c r="AB22" s="208">
        <v>5.8860616349999999</v>
      </c>
      <c r="AC22" s="208">
        <v>5.9393170030000002</v>
      </c>
      <c r="AD22" s="208">
        <v>5.9695349200000001</v>
      </c>
      <c r="AE22" s="208">
        <v>6.9677807209999996</v>
      </c>
      <c r="AF22" s="208">
        <v>7.6779133899999996</v>
      </c>
      <c r="AG22" s="208">
        <v>8.4551221610000002</v>
      </c>
      <c r="AH22" s="208">
        <v>8.0878763429999996</v>
      </c>
      <c r="AI22" s="208">
        <v>8.0989310309999993</v>
      </c>
      <c r="AJ22" s="208">
        <v>6.4092841439999999</v>
      </c>
      <c r="AK22" s="208">
        <v>6.7777621950000002</v>
      </c>
      <c r="AL22" s="208">
        <v>6.4835216200000003</v>
      </c>
      <c r="AM22" s="208">
        <v>6.0269937459999996</v>
      </c>
      <c r="AN22" s="208">
        <v>6.3080829090000003</v>
      </c>
      <c r="AO22" s="208">
        <v>6.7403121199999996</v>
      </c>
      <c r="AP22" s="208">
        <v>7.1361648960000004</v>
      </c>
      <c r="AQ22" s="208">
        <v>7.825486765</v>
      </c>
      <c r="AR22" s="208">
        <v>8.9445951039999994</v>
      </c>
      <c r="AS22" s="208">
        <v>9.6418791289999994</v>
      </c>
      <c r="AT22" s="208">
        <v>10.035316630000001</v>
      </c>
      <c r="AU22" s="208">
        <v>10.121836569999999</v>
      </c>
      <c r="AV22" s="208">
        <v>10.26715862</v>
      </c>
      <c r="AW22" s="208">
        <v>10.485589969999999</v>
      </c>
      <c r="AX22" s="208">
        <v>10.00428</v>
      </c>
      <c r="AY22" s="208">
        <v>8.9822109999999995</v>
      </c>
      <c r="AZ22" s="324">
        <v>8.9345839999999992</v>
      </c>
      <c r="BA22" s="324">
        <v>8.9297059999999995</v>
      </c>
      <c r="BB22" s="324">
        <v>8.7192439999999998</v>
      </c>
      <c r="BC22" s="324">
        <v>8.8166060000000002</v>
      </c>
      <c r="BD22" s="324">
        <v>9.7982619999999994</v>
      </c>
      <c r="BE22" s="324">
        <v>10.1198</v>
      </c>
      <c r="BF22" s="324">
        <v>10.06561</v>
      </c>
      <c r="BG22" s="324">
        <v>9.428877</v>
      </c>
      <c r="BH22" s="324">
        <v>8.1869259999999997</v>
      </c>
      <c r="BI22" s="324">
        <v>7.8453160000000004</v>
      </c>
      <c r="BJ22" s="324">
        <v>7.6271570000000004</v>
      </c>
      <c r="BK22" s="324">
        <v>7.5851389999999999</v>
      </c>
      <c r="BL22" s="324">
        <v>7.6664500000000002</v>
      </c>
      <c r="BM22" s="324">
        <v>7.8443740000000002</v>
      </c>
      <c r="BN22" s="324">
        <v>7.8492160000000002</v>
      </c>
      <c r="BO22" s="324">
        <v>8.1066749999999992</v>
      </c>
      <c r="BP22" s="324">
        <v>9.1997540000000004</v>
      </c>
      <c r="BQ22" s="324">
        <v>9.6090099999999996</v>
      </c>
      <c r="BR22" s="324">
        <v>9.6225240000000003</v>
      </c>
      <c r="BS22" s="324">
        <v>9.0536600000000007</v>
      </c>
      <c r="BT22" s="324">
        <v>7.8940989999999998</v>
      </c>
      <c r="BU22" s="324">
        <v>7.6331009999999999</v>
      </c>
      <c r="BV22" s="324">
        <v>7.4770079999999997</v>
      </c>
    </row>
    <row r="23" spans="1:74" ht="11.15" customHeight="1" x14ac:dyDescent="0.25">
      <c r="A23" s="84" t="s">
        <v>659</v>
      </c>
      <c r="B23" s="186" t="s">
        <v>435</v>
      </c>
      <c r="C23" s="208">
        <v>8.1896396080000002</v>
      </c>
      <c r="D23" s="208">
        <v>9.0385099439999994</v>
      </c>
      <c r="E23" s="208">
        <v>8.0734271839999998</v>
      </c>
      <c r="F23" s="208">
        <v>8.8687480930000007</v>
      </c>
      <c r="G23" s="208">
        <v>9.5226199820000001</v>
      </c>
      <c r="H23" s="208">
        <v>9.8916960070000002</v>
      </c>
      <c r="I23" s="208">
        <v>9.8750577259999996</v>
      </c>
      <c r="J23" s="208">
        <v>9.6770553180000007</v>
      </c>
      <c r="K23" s="208">
        <v>9.8207314669999999</v>
      </c>
      <c r="L23" s="208">
        <v>9.0516251899999993</v>
      </c>
      <c r="M23" s="208">
        <v>8.6025703379999996</v>
      </c>
      <c r="N23" s="208">
        <v>8.7264293350000006</v>
      </c>
      <c r="O23" s="208">
        <v>8.9692545859999999</v>
      </c>
      <c r="P23" s="208">
        <v>9.0104583149999993</v>
      </c>
      <c r="Q23" s="208">
        <v>8.3710570870000005</v>
      </c>
      <c r="R23" s="208">
        <v>9.3350315189999993</v>
      </c>
      <c r="S23" s="208">
        <v>9.4455556900000008</v>
      </c>
      <c r="T23" s="208">
        <v>9.8124343609999993</v>
      </c>
      <c r="U23" s="208">
        <v>10.318722709999999</v>
      </c>
      <c r="V23" s="208">
        <v>9.5094948779999999</v>
      </c>
      <c r="W23" s="208">
        <v>9.509953737</v>
      </c>
      <c r="X23" s="208">
        <v>9.3429174879999994</v>
      </c>
      <c r="Y23" s="208">
        <v>8.2306538650000007</v>
      </c>
      <c r="Z23" s="208">
        <v>8.9650865849999999</v>
      </c>
      <c r="AA23" s="208">
        <v>8.6158533970000004</v>
      </c>
      <c r="AB23" s="208">
        <v>8.2070577</v>
      </c>
      <c r="AC23" s="208">
        <v>8.7764204699999997</v>
      </c>
      <c r="AD23" s="208">
        <v>9.0967061460000007</v>
      </c>
      <c r="AE23" s="208">
        <v>9.2222744080000005</v>
      </c>
      <c r="AF23" s="208">
        <v>9.381133449</v>
      </c>
      <c r="AG23" s="208">
        <v>9.773285607</v>
      </c>
      <c r="AH23" s="208">
        <v>9.3985576060000007</v>
      </c>
      <c r="AI23" s="208">
        <v>9.4466095620000008</v>
      </c>
      <c r="AJ23" s="208">
        <v>9.5976824119999993</v>
      </c>
      <c r="AK23" s="208">
        <v>9.3956708330000005</v>
      </c>
      <c r="AL23" s="208">
        <v>8.3004743679999997</v>
      </c>
      <c r="AM23" s="208">
        <v>8.4436415910000004</v>
      </c>
      <c r="AN23" s="208">
        <v>8.4919815439999997</v>
      </c>
      <c r="AO23" s="208">
        <v>9.3904054689999992</v>
      </c>
      <c r="AP23" s="208">
        <v>9.3715815459999998</v>
      </c>
      <c r="AQ23" s="208">
        <v>9.9725957699999999</v>
      </c>
      <c r="AR23" s="208">
        <v>10.48129103</v>
      </c>
      <c r="AS23" s="208">
        <v>10.30315238</v>
      </c>
      <c r="AT23" s="208">
        <v>10.21625264</v>
      </c>
      <c r="AU23" s="208">
        <v>10.59967988</v>
      </c>
      <c r="AV23" s="208">
        <v>10.90093392</v>
      </c>
      <c r="AW23" s="208">
        <v>10.65153175</v>
      </c>
      <c r="AX23" s="208">
        <v>11.084619999999999</v>
      </c>
      <c r="AY23" s="208">
        <v>10.1753</v>
      </c>
      <c r="AZ23" s="324">
        <v>10.187340000000001</v>
      </c>
      <c r="BA23" s="324">
        <v>10.127219999999999</v>
      </c>
      <c r="BB23" s="324">
        <v>10.463430000000001</v>
      </c>
      <c r="BC23" s="324">
        <v>10.77328</v>
      </c>
      <c r="BD23" s="324">
        <v>11.017250000000001</v>
      </c>
      <c r="BE23" s="324">
        <v>10.916370000000001</v>
      </c>
      <c r="BF23" s="324">
        <v>10.7225</v>
      </c>
      <c r="BG23" s="324">
        <v>10.635619999999999</v>
      </c>
      <c r="BH23" s="324">
        <v>10.02026</v>
      </c>
      <c r="BI23" s="324">
        <v>9.5763590000000001</v>
      </c>
      <c r="BJ23" s="324">
        <v>9.2586519999999997</v>
      </c>
      <c r="BK23" s="324">
        <v>9.2018229999999992</v>
      </c>
      <c r="BL23" s="324">
        <v>9.1771510000000003</v>
      </c>
      <c r="BM23" s="324">
        <v>9.1744920000000008</v>
      </c>
      <c r="BN23" s="324">
        <v>9.6868119999999998</v>
      </c>
      <c r="BO23" s="324">
        <v>10.145519999999999</v>
      </c>
      <c r="BP23" s="324">
        <v>10.49347</v>
      </c>
      <c r="BQ23" s="324">
        <v>10.485569999999999</v>
      </c>
      <c r="BR23" s="324">
        <v>10.355740000000001</v>
      </c>
      <c r="BS23" s="324">
        <v>10.340120000000001</v>
      </c>
      <c r="BT23" s="324">
        <v>9.8289349999999995</v>
      </c>
      <c r="BU23" s="324">
        <v>9.4931479999999997</v>
      </c>
      <c r="BV23" s="324">
        <v>9.2710410000000003</v>
      </c>
    </row>
    <row r="24" spans="1:74" ht="11.15" customHeight="1" x14ac:dyDescent="0.25">
      <c r="A24" s="84" t="s">
        <v>660</v>
      </c>
      <c r="B24" s="186" t="s">
        <v>436</v>
      </c>
      <c r="C24" s="208">
        <v>8.4273835080000001</v>
      </c>
      <c r="D24" s="208">
        <v>8.7832078879999997</v>
      </c>
      <c r="E24" s="208">
        <v>8.9241448099999996</v>
      </c>
      <c r="F24" s="208">
        <v>8.7216357589999998</v>
      </c>
      <c r="G24" s="208">
        <v>9.7147233550000003</v>
      </c>
      <c r="H24" s="208">
        <v>10.471555739999999</v>
      </c>
      <c r="I24" s="208">
        <v>10.76986241</v>
      </c>
      <c r="J24" s="208">
        <v>10.77569911</v>
      </c>
      <c r="K24" s="208">
        <v>10.20431992</v>
      </c>
      <c r="L24" s="208">
        <v>9.6619295869999995</v>
      </c>
      <c r="M24" s="208">
        <v>8.6535219730000001</v>
      </c>
      <c r="N24" s="208">
        <v>8.7396534330000009</v>
      </c>
      <c r="O24" s="208">
        <v>8.7889179479999999</v>
      </c>
      <c r="P24" s="208">
        <v>8.6511816980000003</v>
      </c>
      <c r="Q24" s="208">
        <v>8.3573090059999995</v>
      </c>
      <c r="R24" s="208">
        <v>9.1630813179999997</v>
      </c>
      <c r="S24" s="208">
        <v>10.187327310000001</v>
      </c>
      <c r="T24" s="208">
        <v>10.347916270000001</v>
      </c>
      <c r="U24" s="208">
        <v>10.039520250000001</v>
      </c>
      <c r="V24" s="208">
        <v>10.14862814</v>
      </c>
      <c r="W24" s="208">
        <v>10.16848514</v>
      </c>
      <c r="X24" s="208">
        <v>9.7493809890000005</v>
      </c>
      <c r="Y24" s="208">
        <v>7.9334041229999999</v>
      </c>
      <c r="Z24" s="208">
        <v>8.4425170460000007</v>
      </c>
      <c r="AA24" s="208">
        <v>8.5393907969999994</v>
      </c>
      <c r="AB24" s="208">
        <v>8.1228863479999998</v>
      </c>
      <c r="AC24" s="208">
        <v>8.4172391090000005</v>
      </c>
      <c r="AD24" s="208">
        <v>8.6864697080000006</v>
      </c>
      <c r="AE24" s="208">
        <v>9.5699089789999991</v>
      </c>
      <c r="AF24" s="208">
        <v>9.6034040330000003</v>
      </c>
      <c r="AG24" s="208">
        <v>10.03592886</v>
      </c>
      <c r="AH24" s="208">
        <v>10.33311183</v>
      </c>
      <c r="AI24" s="208">
        <v>10.30860983</v>
      </c>
      <c r="AJ24" s="208">
        <v>9.4730954779999994</v>
      </c>
      <c r="AK24" s="208">
        <v>9.3309550290000001</v>
      </c>
      <c r="AL24" s="208">
        <v>8.0567080359999999</v>
      </c>
      <c r="AM24" s="208">
        <v>8.6377069510000002</v>
      </c>
      <c r="AN24" s="208">
        <v>7.870382921</v>
      </c>
      <c r="AO24" s="208">
        <v>8.6423024050000006</v>
      </c>
      <c r="AP24" s="208">
        <v>9.3706967030000001</v>
      </c>
      <c r="AQ24" s="208">
        <v>10.10184729</v>
      </c>
      <c r="AR24" s="208">
        <v>10.593991040000001</v>
      </c>
      <c r="AS24" s="208">
        <v>11.21747397</v>
      </c>
      <c r="AT24" s="208">
        <v>12.56644919</v>
      </c>
      <c r="AU24" s="208">
        <v>12.05059741</v>
      </c>
      <c r="AV24" s="208">
        <v>12.110810499999999</v>
      </c>
      <c r="AW24" s="208">
        <v>11.22393625</v>
      </c>
      <c r="AX24" s="208">
        <v>11.083030000000001</v>
      </c>
      <c r="AY24" s="208">
        <v>10.262890000000001</v>
      </c>
      <c r="AZ24" s="324">
        <v>10.19941</v>
      </c>
      <c r="BA24" s="324">
        <v>10.25522</v>
      </c>
      <c r="BB24" s="324">
        <v>10.61267</v>
      </c>
      <c r="BC24" s="324">
        <v>10.91179</v>
      </c>
      <c r="BD24" s="324">
        <v>11.05208</v>
      </c>
      <c r="BE24" s="324">
        <v>11.14067</v>
      </c>
      <c r="BF24" s="324">
        <v>11.143980000000001</v>
      </c>
      <c r="BG24" s="324">
        <v>10.857480000000001</v>
      </c>
      <c r="BH24" s="324">
        <v>10.468389999999999</v>
      </c>
      <c r="BI24" s="324">
        <v>9.8451930000000001</v>
      </c>
      <c r="BJ24" s="324">
        <v>9.2318020000000001</v>
      </c>
      <c r="BK24" s="324">
        <v>9.0128269999999997</v>
      </c>
      <c r="BL24" s="324">
        <v>9.0861420000000006</v>
      </c>
      <c r="BM24" s="324">
        <v>9.1792960000000008</v>
      </c>
      <c r="BN24" s="324">
        <v>9.7032190000000007</v>
      </c>
      <c r="BO24" s="324">
        <v>10.13636</v>
      </c>
      <c r="BP24" s="324">
        <v>10.385300000000001</v>
      </c>
      <c r="BQ24" s="324">
        <v>10.556520000000001</v>
      </c>
      <c r="BR24" s="324">
        <v>10.62608</v>
      </c>
      <c r="BS24" s="324">
        <v>10.39645</v>
      </c>
      <c r="BT24" s="324">
        <v>10.077389999999999</v>
      </c>
      <c r="BU24" s="324">
        <v>9.5293299999999999</v>
      </c>
      <c r="BV24" s="324">
        <v>8.9763450000000002</v>
      </c>
    </row>
    <row r="25" spans="1:74" ht="11.15" customHeight="1" x14ac:dyDescent="0.25">
      <c r="A25" s="84" t="s">
        <v>661</v>
      </c>
      <c r="B25" s="186" t="s">
        <v>437</v>
      </c>
      <c r="C25" s="208">
        <v>6.5109722320000003</v>
      </c>
      <c r="D25" s="208">
        <v>6.7310512290000002</v>
      </c>
      <c r="E25" s="208">
        <v>7.0530783770000003</v>
      </c>
      <c r="F25" s="208">
        <v>7.0939913529999998</v>
      </c>
      <c r="G25" s="208">
        <v>7.4507061239999999</v>
      </c>
      <c r="H25" s="208">
        <v>7.9491504400000004</v>
      </c>
      <c r="I25" s="208">
        <v>8.0443928620000005</v>
      </c>
      <c r="J25" s="208">
        <v>8.0249149679999991</v>
      </c>
      <c r="K25" s="208">
        <v>7.8694838689999997</v>
      </c>
      <c r="L25" s="208">
        <v>7.4118006980000004</v>
      </c>
      <c r="M25" s="208">
        <v>6.4992030270000001</v>
      </c>
      <c r="N25" s="208">
        <v>6.1842281640000003</v>
      </c>
      <c r="O25" s="208">
        <v>6.4084556069999996</v>
      </c>
      <c r="P25" s="208">
        <v>6.2548433980000002</v>
      </c>
      <c r="Q25" s="208">
        <v>6.200952751</v>
      </c>
      <c r="R25" s="208">
        <v>6.4745493339999998</v>
      </c>
      <c r="S25" s="208">
        <v>7.248956884</v>
      </c>
      <c r="T25" s="208">
        <v>7.364011906</v>
      </c>
      <c r="U25" s="208">
        <v>7.6522494200000004</v>
      </c>
      <c r="V25" s="208">
        <v>7.880171754</v>
      </c>
      <c r="W25" s="208">
        <v>8.060517097</v>
      </c>
      <c r="X25" s="208">
        <v>8.0672691499999996</v>
      </c>
      <c r="Y25" s="208">
        <v>6.4011837070000004</v>
      </c>
      <c r="Z25" s="208">
        <v>6.2843440859999999</v>
      </c>
      <c r="AA25" s="208">
        <v>6.1500894429999997</v>
      </c>
      <c r="AB25" s="208">
        <v>5.7932557229999997</v>
      </c>
      <c r="AC25" s="208">
        <v>6.1459988220000001</v>
      </c>
      <c r="AD25" s="208">
        <v>6.4371768979999997</v>
      </c>
      <c r="AE25" s="208">
        <v>7.3387547270000004</v>
      </c>
      <c r="AF25" s="208">
        <v>8.3953133490000003</v>
      </c>
      <c r="AG25" s="208">
        <v>7.7297076469999997</v>
      </c>
      <c r="AH25" s="208">
        <v>8.1756655009999992</v>
      </c>
      <c r="AI25" s="208">
        <v>8.510442244</v>
      </c>
      <c r="AJ25" s="208">
        <v>7.5980697700000004</v>
      </c>
      <c r="AK25" s="208">
        <v>7.888759726</v>
      </c>
      <c r="AL25" s="208">
        <v>7.1412639960000002</v>
      </c>
      <c r="AM25" s="208">
        <v>7.1009786129999997</v>
      </c>
      <c r="AN25" s="208">
        <v>6.6904484059999998</v>
      </c>
      <c r="AO25" s="208">
        <v>6.97314481</v>
      </c>
      <c r="AP25" s="208">
        <v>8.0359763799999993</v>
      </c>
      <c r="AQ25" s="208">
        <v>8.8491006080000005</v>
      </c>
      <c r="AR25" s="208">
        <v>9.1105116909999992</v>
      </c>
      <c r="AS25" s="208">
        <v>9.621834496</v>
      </c>
      <c r="AT25" s="208">
        <v>10.344711119999999</v>
      </c>
      <c r="AU25" s="208">
        <v>10.43155945</v>
      </c>
      <c r="AV25" s="208">
        <v>11.18648207</v>
      </c>
      <c r="AW25" s="208">
        <v>10.87333059</v>
      </c>
      <c r="AX25" s="208">
        <v>10.57549</v>
      </c>
      <c r="AY25" s="208">
        <v>9.4894269999999992</v>
      </c>
      <c r="AZ25" s="324">
        <v>9.0676889999999997</v>
      </c>
      <c r="BA25" s="324">
        <v>9.0560270000000003</v>
      </c>
      <c r="BB25" s="324">
        <v>9.0705770000000001</v>
      </c>
      <c r="BC25" s="324">
        <v>9.1613120000000006</v>
      </c>
      <c r="BD25" s="324">
        <v>9.1262919999999994</v>
      </c>
      <c r="BE25" s="324">
        <v>9.1954100000000007</v>
      </c>
      <c r="BF25" s="324">
        <v>9.2196359999999995</v>
      </c>
      <c r="BG25" s="324">
        <v>9.0774910000000002</v>
      </c>
      <c r="BH25" s="324">
        <v>8.9310179999999999</v>
      </c>
      <c r="BI25" s="324">
        <v>8.3075880000000009</v>
      </c>
      <c r="BJ25" s="324">
        <v>7.7172510000000001</v>
      </c>
      <c r="BK25" s="324">
        <v>7.4054979999999997</v>
      </c>
      <c r="BL25" s="324">
        <v>7.4087959999999997</v>
      </c>
      <c r="BM25" s="324">
        <v>7.5111809999999997</v>
      </c>
      <c r="BN25" s="324">
        <v>7.8181659999999997</v>
      </c>
      <c r="BO25" s="324">
        <v>8.1318540000000006</v>
      </c>
      <c r="BP25" s="324">
        <v>8.2701770000000003</v>
      </c>
      <c r="BQ25" s="324">
        <v>8.4700019999999991</v>
      </c>
      <c r="BR25" s="324">
        <v>8.594576</v>
      </c>
      <c r="BS25" s="324">
        <v>8.5210150000000002</v>
      </c>
      <c r="BT25" s="324">
        <v>8.4663059999999994</v>
      </c>
      <c r="BU25" s="324">
        <v>7.9580299999999999</v>
      </c>
      <c r="BV25" s="324">
        <v>7.4463840000000001</v>
      </c>
    </row>
    <row r="26" spans="1:74" ht="11.15" customHeight="1" x14ac:dyDescent="0.25">
      <c r="A26" s="84" t="s">
        <v>662</v>
      </c>
      <c r="B26" s="186" t="s">
        <v>438</v>
      </c>
      <c r="C26" s="208">
        <v>6.9609356230000001</v>
      </c>
      <c r="D26" s="208">
        <v>6.9576021910000003</v>
      </c>
      <c r="E26" s="208">
        <v>7.1037485089999999</v>
      </c>
      <c r="F26" s="208">
        <v>7.0806907399999996</v>
      </c>
      <c r="G26" s="208">
        <v>7.799652547</v>
      </c>
      <c r="H26" s="208">
        <v>8.0172996609999991</v>
      </c>
      <c r="I26" s="208">
        <v>8.4722930810000001</v>
      </c>
      <c r="J26" s="208">
        <v>7.5580712190000003</v>
      </c>
      <c r="K26" s="208">
        <v>7.6892136600000001</v>
      </c>
      <c r="L26" s="208">
        <v>6.7688587790000003</v>
      </c>
      <c r="M26" s="208">
        <v>6.2929702949999999</v>
      </c>
      <c r="N26" s="208">
        <v>6.1575033880000003</v>
      </c>
      <c r="O26" s="208">
        <v>6.3265368769999997</v>
      </c>
      <c r="P26" s="208">
        <v>6.4024840320000003</v>
      </c>
      <c r="Q26" s="208">
        <v>6.4734455909999999</v>
      </c>
      <c r="R26" s="208">
        <v>6.516547246</v>
      </c>
      <c r="S26" s="208">
        <v>6.6873560330000004</v>
      </c>
      <c r="T26" s="208">
        <v>7.169357175</v>
      </c>
      <c r="U26" s="208">
        <v>7.2213817389999999</v>
      </c>
      <c r="V26" s="208">
        <v>7.3761474390000004</v>
      </c>
      <c r="W26" s="208">
        <v>7.3876157439999997</v>
      </c>
      <c r="X26" s="208">
        <v>6.4107552019999998</v>
      </c>
      <c r="Y26" s="208">
        <v>6.0783178400000004</v>
      </c>
      <c r="Z26" s="208">
        <v>6.0916593969999999</v>
      </c>
      <c r="AA26" s="208">
        <v>6.0679192129999997</v>
      </c>
      <c r="AB26" s="208">
        <v>6.0243459079999999</v>
      </c>
      <c r="AC26" s="208">
        <v>6.1239871600000004</v>
      </c>
      <c r="AD26" s="208">
        <v>6.2879424909999999</v>
      </c>
      <c r="AE26" s="208">
        <v>6.8479913090000002</v>
      </c>
      <c r="AF26" s="208">
        <v>7.2578577299999996</v>
      </c>
      <c r="AG26" s="208">
        <v>7.5263684819999996</v>
      </c>
      <c r="AH26" s="208">
        <v>7.5780471440000001</v>
      </c>
      <c r="AI26" s="208">
        <v>7.0866807490000001</v>
      </c>
      <c r="AJ26" s="208">
        <v>6.6267513559999998</v>
      </c>
      <c r="AK26" s="208">
        <v>6.362309432</v>
      </c>
      <c r="AL26" s="208">
        <v>6.2933734269999997</v>
      </c>
      <c r="AM26" s="208">
        <v>6.3464316629999997</v>
      </c>
      <c r="AN26" s="208">
        <v>6.4687686180000004</v>
      </c>
      <c r="AO26" s="208">
        <v>6.719482728</v>
      </c>
      <c r="AP26" s="208">
        <v>7.3503335859999996</v>
      </c>
      <c r="AQ26" s="208">
        <v>7.9961880289999998</v>
      </c>
      <c r="AR26" s="208">
        <v>8.2659857500000005</v>
      </c>
      <c r="AS26" s="208">
        <v>8.955178171</v>
      </c>
      <c r="AT26" s="208">
        <v>9.4555419710000006</v>
      </c>
      <c r="AU26" s="208">
        <v>9.3611047070000009</v>
      </c>
      <c r="AV26" s="208">
        <v>9.0224256969999992</v>
      </c>
      <c r="AW26" s="208">
        <v>9.0568021470000009</v>
      </c>
      <c r="AX26" s="208">
        <v>9.0147680000000001</v>
      </c>
      <c r="AY26" s="208">
        <v>8.7692099999999993</v>
      </c>
      <c r="AZ26" s="324">
        <v>8.7891600000000007</v>
      </c>
      <c r="BA26" s="324">
        <v>8.8046310000000005</v>
      </c>
      <c r="BB26" s="324">
        <v>8.7925090000000008</v>
      </c>
      <c r="BC26" s="324">
        <v>8.8665420000000008</v>
      </c>
      <c r="BD26" s="324">
        <v>9.2135040000000004</v>
      </c>
      <c r="BE26" s="324">
        <v>9.5633730000000003</v>
      </c>
      <c r="BF26" s="324">
        <v>9.5435669999999995</v>
      </c>
      <c r="BG26" s="324">
        <v>9.3671019999999992</v>
      </c>
      <c r="BH26" s="324">
        <v>8.6950649999999996</v>
      </c>
      <c r="BI26" s="324">
        <v>8.0724809999999998</v>
      </c>
      <c r="BJ26" s="324">
        <v>7.8105529999999996</v>
      </c>
      <c r="BK26" s="324">
        <v>7.6781629999999996</v>
      </c>
      <c r="BL26" s="324">
        <v>7.7549270000000003</v>
      </c>
      <c r="BM26" s="324">
        <v>7.7638860000000003</v>
      </c>
      <c r="BN26" s="324">
        <v>7.8146019999999998</v>
      </c>
      <c r="BO26" s="324">
        <v>7.9589359999999996</v>
      </c>
      <c r="BP26" s="324">
        <v>8.3734300000000008</v>
      </c>
      <c r="BQ26" s="324">
        <v>8.7837949999999996</v>
      </c>
      <c r="BR26" s="324">
        <v>8.8226220000000009</v>
      </c>
      <c r="BS26" s="324">
        <v>8.702242</v>
      </c>
      <c r="BT26" s="324">
        <v>8.0927190000000007</v>
      </c>
      <c r="BU26" s="324">
        <v>7.5370100000000004</v>
      </c>
      <c r="BV26" s="324">
        <v>7.3338559999999999</v>
      </c>
    </row>
    <row r="27" spans="1:74" ht="11.15" customHeight="1" x14ac:dyDescent="0.25">
      <c r="A27" s="84" t="s">
        <v>663</v>
      </c>
      <c r="B27" s="186" t="s">
        <v>439</v>
      </c>
      <c r="C27" s="208">
        <v>8.8226280900000003</v>
      </c>
      <c r="D27" s="208">
        <v>8.9553310980000003</v>
      </c>
      <c r="E27" s="208">
        <v>8.806901818</v>
      </c>
      <c r="F27" s="208">
        <v>8.6098163529999994</v>
      </c>
      <c r="G27" s="208">
        <v>8.5350408590000004</v>
      </c>
      <c r="H27" s="208">
        <v>8.4783965709999993</v>
      </c>
      <c r="I27" s="208">
        <v>9.1778928670000006</v>
      </c>
      <c r="J27" s="208">
        <v>9.0591103069999992</v>
      </c>
      <c r="K27" s="208">
        <v>8.9932663890000004</v>
      </c>
      <c r="L27" s="208">
        <v>8.2468311990000007</v>
      </c>
      <c r="M27" s="208">
        <v>8.4116935290000008</v>
      </c>
      <c r="N27" s="208">
        <v>9.0483670269999994</v>
      </c>
      <c r="O27" s="208">
        <v>9.1510728990000008</v>
      </c>
      <c r="P27" s="208">
        <v>8.7962258359999996</v>
      </c>
      <c r="Q27" s="208">
        <v>9.2490734620000001</v>
      </c>
      <c r="R27" s="208">
        <v>9.1751340690000003</v>
      </c>
      <c r="S27" s="208">
        <v>8.7251128659999999</v>
      </c>
      <c r="T27" s="208">
        <v>8.7964981210000008</v>
      </c>
      <c r="U27" s="208">
        <v>9.281496508</v>
      </c>
      <c r="V27" s="208">
        <v>8.9703456070000005</v>
      </c>
      <c r="W27" s="208">
        <v>9.1067169620000001</v>
      </c>
      <c r="X27" s="208">
        <v>8.5731120789999995</v>
      </c>
      <c r="Y27" s="208">
        <v>8.8087070270000005</v>
      </c>
      <c r="Z27" s="208">
        <v>9.423950949</v>
      </c>
      <c r="AA27" s="208">
        <v>9.7099200270000008</v>
      </c>
      <c r="AB27" s="208">
        <v>9.4404911479999996</v>
      </c>
      <c r="AC27" s="208">
        <v>9.2416758360000006</v>
      </c>
      <c r="AD27" s="208">
        <v>9.3416889790000006</v>
      </c>
      <c r="AE27" s="208">
        <v>9.5315802390000002</v>
      </c>
      <c r="AF27" s="208">
        <v>9.2328821179999991</v>
      </c>
      <c r="AG27" s="208">
        <v>9.5160205139999992</v>
      </c>
      <c r="AH27" s="208">
        <v>9.4639407650000003</v>
      </c>
      <c r="AI27" s="208">
        <v>9.5722736929999996</v>
      </c>
      <c r="AJ27" s="208">
        <v>9.1561624219999995</v>
      </c>
      <c r="AK27" s="208">
        <v>9.5507425149999996</v>
      </c>
      <c r="AL27" s="208">
        <v>9.9687782289999998</v>
      </c>
      <c r="AM27" s="208">
        <v>10.632248450000001</v>
      </c>
      <c r="AN27" s="208">
        <v>10.12461899</v>
      </c>
      <c r="AO27" s="208">
        <v>10.63185341</v>
      </c>
      <c r="AP27" s="208">
        <v>10.07129997</v>
      </c>
      <c r="AQ27" s="208">
        <v>10.12736836</v>
      </c>
      <c r="AR27" s="208">
        <v>10.881001810000001</v>
      </c>
      <c r="AS27" s="208">
        <v>11.446627360000001</v>
      </c>
      <c r="AT27" s="208">
        <v>11.42245537</v>
      </c>
      <c r="AU27" s="208">
        <v>11.11237624</v>
      </c>
      <c r="AV27" s="208">
        <v>11.323959779999999</v>
      </c>
      <c r="AW27" s="208">
        <v>12.035548779999999</v>
      </c>
      <c r="AX27" s="208">
        <v>11.848710000000001</v>
      </c>
      <c r="AY27" s="208">
        <v>11.583970000000001</v>
      </c>
      <c r="AZ27" s="324">
        <v>11.316269999999999</v>
      </c>
      <c r="BA27" s="324">
        <v>11.27647</v>
      </c>
      <c r="BB27" s="324">
        <v>10.7751</v>
      </c>
      <c r="BC27" s="324">
        <v>10.44121</v>
      </c>
      <c r="BD27" s="324">
        <v>10.992150000000001</v>
      </c>
      <c r="BE27" s="324">
        <v>10.97275</v>
      </c>
      <c r="BF27" s="324">
        <v>10.986739999999999</v>
      </c>
      <c r="BG27" s="324">
        <v>10.61008</v>
      </c>
      <c r="BH27" s="324">
        <v>10.283480000000001</v>
      </c>
      <c r="BI27" s="324">
        <v>10.05395</v>
      </c>
      <c r="BJ27" s="324">
        <v>10.29208</v>
      </c>
      <c r="BK27" s="324">
        <v>9.9021190000000008</v>
      </c>
      <c r="BL27" s="324">
        <v>9.7250010000000007</v>
      </c>
      <c r="BM27" s="324">
        <v>9.675554</v>
      </c>
      <c r="BN27" s="324">
        <v>9.279083</v>
      </c>
      <c r="BO27" s="324">
        <v>9.159592</v>
      </c>
      <c r="BP27" s="324">
        <v>9.4482440000000008</v>
      </c>
      <c r="BQ27" s="324">
        <v>9.5087329999999994</v>
      </c>
      <c r="BR27" s="324">
        <v>9.5945820000000008</v>
      </c>
      <c r="BS27" s="324">
        <v>9.2836619999999996</v>
      </c>
      <c r="BT27" s="324">
        <v>9.0309869999999997</v>
      </c>
      <c r="BU27" s="324">
        <v>8.7782090000000004</v>
      </c>
      <c r="BV27" s="324">
        <v>9.0834650000000003</v>
      </c>
    </row>
    <row r="28" spans="1:74" ht="11.15" customHeight="1" x14ac:dyDescent="0.25">
      <c r="A28" s="84" t="s">
        <v>664</v>
      </c>
      <c r="B28" s="186" t="s">
        <v>413</v>
      </c>
      <c r="C28" s="208">
        <v>7.4</v>
      </c>
      <c r="D28" s="208">
        <v>7.74</v>
      </c>
      <c r="E28" s="208">
        <v>7.71</v>
      </c>
      <c r="F28" s="208">
        <v>7.65</v>
      </c>
      <c r="G28" s="208">
        <v>8.34</v>
      </c>
      <c r="H28" s="208">
        <v>8.58</v>
      </c>
      <c r="I28" s="208">
        <v>8.84</v>
      </c>
      <c r="J28" s="208">
        <v>8.69</v>
      </c>
      <c r="K28" s="208">
        <v>8.57</v>
      </c>
      <c r="L28" s="208">
        <v>7.69</v>
      </c>
      <c r="M28" s="208">
        <v>7.34</v>
      </c>
      <c r="N28" s="208">
        <v>7.7</v>
      </c>
      <c r="O28" s="208">
        <v>7.67</v>
      </c>
      <c r="P28" s="208">
        <v>7.54</v>
      </c>
      <c r="Q28" s="208">
        <v>7.4</v>
      </c>
      <c r="R28" s="208">
        <v>7.72</v>
      </c>
      <c r="S28" s="208">
        <v>8.06</v>
      </c>
      <c r="T28" s="208">
        <v>8.2899999999999991</v>
      </c>
      <c r="U28" s="208">
        <v>8.4700000000000006</v>
      </c>
      <c r="V28" s="208">
        <v>8.41</v>
      </c>
      <c r="W28" s="208">
        <v>8.34</v>
      </c>
      <c r="X28" s="208">
        <v>7.63</v>
      </c>
      <c r="Y28" s="208">
        <v>6.98</v>
      </c>
      <c r="Z28" s="208">
        <v>7.19</v>
      </c>
      <c r="AA28" s="208">
        <v>7.24</v>
      </c>
      <c r="AB28" s="208">
        <v>7.03</v>
      </c>
      <c r="AC28" s="208">
        <v>7.29</v>
      </c>
      <c r="AD28" s="208">
        <v>7.24</v>
      </c>
      <c r="AE28" s="208">
        <v>7.73</v>
      </c>
      <c r="AF28" s="208">
        <v>8.24</v>
      </c>
      <c r="AG28" s="208">
        <v>8.49</v>
      </c>
      <c r="AH28" s="208">
        <v>8.48</v>
      </c>
      <c r="AI28" s="208">
        <v>8.4499999999999993</v>
      </c>
      <c r="AJ28" s="208">
        <v>7.59</v>
      </c>
      <c r="AK28" s="208">
        <v>7.64</v>
      </c>
      <c r="AL28" s="208">
        <v>7.39</v>
      </c>
      <c r="AM28" s="208">
        <v>7.41</v>
      </c>
      <c r="AN28" s="208">
        <v>7.35</v>
      </c>
      <c r="AO28" s="208">
        <v>7.99</v>
      </c>
      <c r="AP28" s="208">
        <v>8.4</v>
      </c>
      <c r="AQ28" s="208">
        <v>8.9600000000000009</v>
      </c>
      <c r="AR28" s="208">
        <v>9.58</v>
      </c>
      <c r="AS28" s="208">
        <v>9.8800000000000008</v>
      </c>
      <c r="AT28" s="208">
        <v>10.19</v>
      </c>
      <c r="AU28" s="208">
        <v>10.28</v>
      </c>
      <c r="AV28" s="208">
        <v>10.45</v>
      </c>
      <c r="AW28" s="208">
        <v>10.11</v>
      </c>
      <c r="AX28" s="208">
        <v>10.23481</v>
      </c>
      <c r="AY28" s="208">
        <v>9.5123350000000002</v>
      </c>
      <c r="AZ28" s="324">
        <v>9.4963940000000004</v>
      </c>
      <c r="BA28" s="324">
        <v>9.5686680000000006</v>
      </c>
      <c r="BB28" s="324">
        <v>9.4951190000000008</v>
      </c>
      <c r="BC28" s="324">
        <v>9.6683070000000004</v>
      </c>
      <c r="BD28" s="324">
        <v>9.956213</v>
      </c>
      <c r="BE28" s="324">
        <v>9.922288</v>
      </c>
      <c r="BF28" s="324">
        <v>9.8236340000000002</v>
      </c>
      <c r="BG28" s="324">
        <v>9.5644010000000002</v>
      </c>
      <c r="BH28" s="324">
        <v>8.9453890000000005</v>
      </c>
      <c r="BI28" s="324">
        <v>8.5997350000000008</v>
      </c>
      <c r="BJ28" s="324">
        <v>8.4701489999999993</v>
      </c>
      <c r="BK28" s="324">
        <v>8.3453859999999995</v>
      </c>
      <c r="BL28" s="324">
        <v>8.3602089999999993</v>
      </c>
      <c r="BM28" s="324">
        <v>8.4811230000000002</v>
      </c>
      <c r="BN28" s="324">
        <v>8.536073</v>
      </c>
      <c r="BO28" s="324">
        <v>8.8281939999999999</v>
      </c>
      <c r="BP28" s="324">
        <v>9.1419139999999999</v>
      </c>
      <c r="BQ28" s="324">
        <v>9.2041210000000007</v>
      </c>
      <c r="BR28" s="324">
        <v>9.1776529999999994</v>
      </c>
      <c r="BS28" s="324">
        <v>8.9682569999999995</v>
      </c>
      <c r="BT28" s="324">
        <v>8.4517030000000002</v>
      </c>
      <c r="BU28" s="324">
        <v>8.2055710000000008</v>
      </c>
      <c r="BV28" s="324">
        <v>8.1457370000000004</v>
      </c>
    </row>
    <row r="29" spans="1:74" ht="11.15" customHeight="1" x14ac:dyDescent="0.25">
      <c r="A29" s="84"/>
      <c r="B29" s="88" t="s">
        <v>1009</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353"/>
      <c r="BA29" s="353"/>
      <c r="BB29" s="353"/>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5" customHeight="1" x14ac:dyDescent="0.25">
      <c r="A30" s="84" t="s">
        <v>665</v>
      </c>
      <c r="B30" s="186" t="s">
        <v>432</v>
      </c>
      <c r="C30" s="253">
        <v>8.5533484830000006</v>
      </c>
      <c r="D30" s="253">
        <v>9.1655362319999991</v>
      </c>
      <c r="E30" s="253">
        <v>9.5354845170000004</v>
      </c>
      <c r="F30" s="253">
        <v>10.016747779999999</v>
      </c>
      <c r="G30" s="253">
        <v>8.4288619409999992</v>
      </c>
      <c r="H30" s="253">
        <v>6.9336793930000002</v>
      </c>
      <c r="I30" s="253">
        <v>6.6919032639999996</v>
      </c>
      <c r="J30" s="253">
        <v>6.6491853350000003</v>
      </c>
      <c r="K30" s="253">
        <v>6.263146968</v>
      </c>
      <c r="L30" s="253">
        <v>6.4324183540000002</v>
      </c>
      <c r="M30" s="253">
        <v>7.7010730409999999</v>
      </c>
      <c r="N30" s="253">
        <v>9.1837783949999992</v>
      </c>
      <c r="O30" s="253">
        <v>9.1476215239999998</v>
      </c>
      <c r="P30" s="253">
        <v>9.1642470110000005</v>
      </c>
      <c r="Q30" s="253">
        <v>9.436097599</v>
      </c>
      <c r="R30" s="253">
        <v>9.0634835119999995</v>
      </c>
      <c r="S30" s="253">
        <v>8.0681816570000002</v>
      </c>
      <c r="T30" s="253">
        <v>7.5745297699999998</v>
      </c>
      <c r="U30" s="253">
        <v>6.963609849</v>
      </c>
      <c r="V30" s="253">
        <v>7.4403484889999998</v>
      </c>
      <c r="W30" s="253">
        <v>6.5068480710000003</v>
      </c>
      <c r="X30" s="253">
        <v>6.3416938859999998</v>
      </c>
      <c r="Y30" s="253">
        <v>7.1993561530000001</v>
      </c>
      <c r="Z30" s="253">
        <v>8.0358046779999999</v>
      </c>
      <c r="AA30" s="253">
        <v>8.1073706300000001</v>
      </c>
      <c r="AB30" s="253">
        <v>8.3994117989999992</v>
      </c>
      <c r="AC30" s="253">
        <v>8.0250828910000003</v>
      </c>
      <c r="AD30" s="253">
        <v>8.1780145639999997</v>
      </c>
      <c r="AE30" s="253">
        <v>6.9404212159999998</v>
      </c>
      <c r="AF30" s="253">
        <v>6.7155259450000004</v>
      </c>
      <c r="AG30" s="253">
        <v>6.048493423</v>
      </c>
      <c r="AH30" s="253">
        <v>5.7672859949999999</v>
      </c>
      <c r="AI30" s="253">
        <v>6.7859408549999998</v>
      </c>
      <c r="AJ30" s="253">
        <v>6.3757098079999999</v>
      </c>
      <c r="AK30" s="253">
        <v>7.5746225650000003</v>
      </c>
      <c r="AL30" s="253">
        <v>8.5034629810000002</v>
      </c>
      <c r="AM30" s="253">
        <v>8.5473233040000007</v>
      </c>
      <c r="AN30" s="253">
        <v>8.6248000939999994</v>
      </c>
      <c r="AO30" s="253">
        <v>8.5874040429999994</v>
      </c>
      <c r="AP30" s="253">
        <v>9.2183986410000003</v>
      </c>
      <c r="AQ30" s="253">
        <v>7.3822442329999998</v>
      </c>
      <c r="AR30" s="253">
        <v>7.2204619289999998</v>
      </c>
      <c r="AS30" s="253">
        <v>7.6943545780000004</v>
      </c>
      <c r="AT30" s="253">
        <v>7.806865395</v>
      </c>
      <c r="AU30" s="253">
        <v>8.0407622320000005</v>
      </c>
      <c r="AV30" s="253">
        <v>9.7125666400000004</v>
      </c>
      <c r="AW30" s="253">
        <v>9.6378632670000002</v>
      </c>
      <c r="AX30" s="253">
        <v>10.376329999999999</v>
      </c>
      <c r="AY30" s="253">
        <v>9.9129699999999996</v>
      </c>
      <c r="AZ30" s="348">
        <v>9.8303259999999995</v>
      </c>
      <c r="BA30" s="348">
        <v>9.7471519999999998</v>
      </c>
      <c r="BB30" s="348">
        <v>9.6316640000000007</v>
      </c>
      <c r="BC30" s="348">
        <v>8.9015730000000008</v>
      </c>
      <c r="BD30" s="348">
        <v>8.1016279999999998</v>
      </c>
      <c r="BE30" s="348">
        <v>7.9554640000000001</v>
      </c>
      <c r="BF30" s="348">
        <v>7.8132400000000004</v>
      </c>
      <c r="BG30" s="348">
        <v>7.7033060000000004</v>
      </c>
      <c r="BH30" s="348">
        <v>7.5663400000000003</v>
      </c>
      <c r="BI30" s="348">
        <v>8.5929260000000003</v>
      </c>
      <c r="BJ30" s="348">
        <v>9.3384859999999996</v>
      </c>
      <c r="BK30" s="348">
        <v>9.0792409999999997</v>
      </c>
      <c r="BL30" s="348">
        <v>9.0512409999999992</v>
      </c>
      <c r="BM30" s="348">
        <v>8.9348039999999997</v>
      </c>
      <c r="BN30" s="348">
        <v>8.9447600000000005</v>
      </c>
      <c r="BO30" s="348">
        <v>8.3234440000000003</v>
      </c>
      <c r="BP30" s="348">
        <v>7.606122</v>
      </c>
      <c r="BQ30" s="348">
        <v>7.5308619999999999</v>
      </c>
      <c r="BR30" s="348">
        <v>7.4391150000000001</v>
      </c>
      <c r="BS30" s="348">
        <v>7.3822359999999998</v>
      </c>
      <c r="BT30" s="348">
        <v>7.3307019999999996</v>
      </c>
      <c r="BU30" s="348">
        <v>8.452617</v>
      </c>
      <c r="BV30" s="348">
        <v>9.2773240000000001</v>
      </c>
    </row>
    <row r="31" spans="1:74" ht="11.15" customHeight="1" x14ac:dyDescent="0.25">
      <c r="A31" s="84" t="s">
        <v>666</v>
      </c>
      <c r="B31" s="184" t="s">
        <v>465</v>
      </c>
      <c r="C31" s="253">
        <v>7.9996976530000001</v>
      </c>
      <c r="D31" s="253">
        <v>8.6365402039999992</v>
      </c>
      <c r="E31" s="253">
        <v>8.7142665239999992</v>
      </c>
      <c r="F31" s="253">
        <v>7.7343118410000002</v>
      </c>
      <c r="G31" s="253">
        <v>7.8042929750000001</v>
      </c>
      <c r="H31" s="253">
        <v>7.5932883029999996</v>
      </c>
      <c r="I31" s="253">
        <v>7.7940614369999999</v>
      </c>
      <c r="J31" s="253">
        <v>7.8897683619999999</v>
      </c>
      <c r="K31" s="253">
        <v>7.6537011619999999</v>
      </c>
      <c r="L31" s="253">
        <v>7.2342605799999999</v>
      </c>
      <c r="M31" s="253">
        <v>7.6251322620000002</v>
      </c>
      <c r="N31" s="253">
        <v>8.3821131859999998</v>
      </c>
      <c r="O31" s="253">
        <v>9.1977177250000004</v>
      </c>
      <c r="P31" s="253">
        <v>8.6666292469999995</v>
      </c>
      <c r="Q31" s="253">
        <v>8.2237422969999994</v>
      </c>
      <c r="R31" s="253">
        <v>7.8268392870000003</v>
      </c>
      <c r="S31" s="253">
        <v>7.2934131940000002</v>
      </c>
      <c r="T31" s="253">
        <v>6.9285627779999999</v>
      </c>
      <c r="U31" s="253">
        <v>7.1041812269999998</v>
      </c>
      <c r="V31" s="253">
        <v>6.3398464309999998</v>
      </c>
      <c r="W31" s="253">
        <v>6.4945278430000002</v>
      </c>
      <c r="X31" s="253">
        <v>7.0161503659999997</v>
      </c>
      <c r="Y31" s="253">
        <v>6.9045791379999999</v>
      </c>
      <c r="Z31" s="253">
        <v>7.3948052940000002</v>
      </c>
      <c r="AA31" s="253">
        <v>6.766684648</v>
      </c>
      <c r="AB31" s="253">
        <v>7.7677115839999997</v>
      </c>
      <c r="AC31" s="253">
        <v>7.8242594509999996</v>
      </c>
      <c r="AD31" s="253">
        <v>7.0879040169999996</v>
      </c>
      <c r="AE31" s="253">
        <v>6.734321402</v>
      </c>
      <c r="AF31" s="253">
        <v>6.4808426939999997</v>
      </c>
      <c r="AG31" s="253">
        <v>7.4289250469999999</v>
      </c>
      <c r="AH31" s="253">
        <v>6.8706215459999997</v>
      </c>
      <c r="AI31" s="253">
        <v>8.2387642900000007</v>
      </c>
      <c r="AJ31" s="253">
        <v>7.2194480680000002</v>
      </c>
      <c r="AK31" s="253">
        <v>7.6205447709999996</v>
      </c>
      <c r="AL31" s="253">
        <v>8.0766385399999994</v>
      </c>
      <c r="AM31" s="253">
        <v>7.7395140690000002</v>
      </c>
      <c r="AN31" s="253">
        <v>7.3281779560000002</v>
      </c>
      <c r="AO31" s="253">
        <v>7.9730166740000001</v>
      </c>
      <c r="AP31" s="253">
        <v>7.5082129120000003</v>
      </c>
      <c r="AQ31" s="253">
        <v>7.4377529180000002</v>
      </c>
      <c r="AR31" s="253">
        <v>6.9710731680000002</v>
      </c>
      <c r="AS31" s="253">
        <v>7.6167235949999998</v>
      </c>
      <c r="AT31" s="253">
        <v>7.7253921329999997</v>
      </c>
      <c r="AU31" s="253">
        <v>8.4122769480000006</v>
      </c>
      <c r="AV31" s="253">
        <v>9.9581776600000005</v>
      </c>
      <c r="AW31" s="253">
        <v>10.112919959999999</v>
      </c>
      <c r="AX31" s="253">
        <v>10.07931</v>
      </c>
      <c r="AY31" s="253">
        <v>9.5577369999999995</v>
      </c>
      <c r="AZ31" s="348">
        <v>9.5638649999999998</v>
      </c>
      <c r="BA31" s="348">
        <v>9.5801730000000003</v>
      </c>
      <c r="BB31" s="348">
        <v>8.9132049999999996</v>
      </c>
      <c r="BC31" s="348">
        <v>8.6828000000000003</v>
      </c>
      <c r="BD31" s="348">
        <v>8.5774460000000001</v>
      </c>
      <c r="BE31" s="348">
        <v>8.4357790000000001</v>
      </c>
      <c r="BF31" s="348">
        <v>8.2072160000000007</v>
      </c>
      <c r="BG31" s="348">
        <v>8.2177910000000001</v>
      </c>
      <c r="BH31" s="348">
        <v>8.2505539999999993</v>
      </c>
      <c r="BI31" s="348">
        <v>8.542052</v>
      </c>
      <c r="BJ31" s="348">
        <v>8.5661500000000004</v>
      </c>
      <c r="BK31" s="348">
        <v>8.6803139999999992</v>
      </c>
      <c r="BL31" s="348">
        <v>8.800751</v>
      </c>
      <c r="BM31" s="348">
        <v>8.8347429999999996</v>
      </c>
      <c r="BN31" s="348">
        <v>8.2752189999999999</v>
      </c>
      <c r="BO31" s="348">
        <v>8.0948670000000007</v>
      </c>
      <c r="BP31" s="348">
        <v>8.0373079999999995</v>
      </c>
      <c r="BQ31" s="348">
        <v>7.9151150000000001</v>
      </c>
      <c r="BR31" s="348">
        <v>7.7136240000000003</v>
      </c>
      <c r="BS31" s="348">
        <v>7.7476240000000001</v>
      </c>
      <c r="BT31" s="348">
        <v>7.8107930000000003</v>
      </c>
      <c r="BU31" s="348">
        <v>8.134233</v>
      </c>
      <c r="BV31" s="348">
        <v>8.1767020000000006</v>
      </c>
    </row>
    <row r="32" spans="1:74" ht="11.15" customHeight="1" x14ac:dyDescent="0.25">
      <c r="A32" s="84" t="s">
        <v>667</v>
      </c>
      <c r="B32" s="186" t="s">
        <v>433</v>
      </c>
      <c r="C32" s="253">
        <v>5.6782751129999998</v>
      </c>
      <c r="D32" s="253">
        <v>6.0584974200000001</v>
      </c>
      <c r="E32" s="253">
        <v>5.479455561</v>
      </c>
      <c r="F32" s="253">
        <v>4.9825646729999997</v>
      </c>
      <c r="G32" s="253">
        <v>5.0365299349999999</v>
      </c>
      <c r="H32" s="253">
        <v>5.3917055520000003</v>
      </c>
      <c r="I32" s="253">
        <v>5.2669657289999998</v>
      </c>
      <c r="J32" s="253">
        <v>5.3767458850000001</v>
      </c>
      <c r="K32" s="253">
        <v>5.1075742499999999</v>
      </c>
      <c r="L32" s="253">
        <v>5.2344852560000001</v>
      </c>
      <c r="M32" s="253">
        <v>5.709217743</v>
      </c>
      <c r="N32" s="253">
        <v>6.2114430230000002</v>
      </c>
      <c r="O32" s="253">
        <v>5.6796038500000003</v>
      </c>
      <c r="P32" s="253">
        <v>5.5348654310000001</v>
      </c>
      <c r="Q32" s="253">
        <v>5.7705517009999996</v>
      </c>
      <c r="R32" s="253">
        <v>5.5089889579999998</v>
      </c>
      <c r="S32" s="253">
        <v>4.8662299290000002</v>
      </c>
      <c r="T32" s="253">
        <v>5.6010130709999997</v>
      </c>
      <c r="U32" s="253">
        <v>5.6483456079999996</v>
      </c>
      <c r="V32" s="253">
        <v>5.3993343019999998</v>
      </c>
      <c r="W32" s="253">
        <v>5.2632186900000004</v>
      </c>
      <c r="X32" s="253">
        <v>5.0546303229999996</v>
      </c>
      <c r="Y32" s="253">
        <v>5.0272254710000004</v>
      </c>
      <c r="Z32" s="253">
        <v>4.9947056439999997</v>
      </c>
      <c r="AA32" s="253">
        <v>4.82703039</v>
      </c>
      <c r="AB32" s="253">
        <v>4.8560861080000004</v>
      </c>
      <c r="AC32" s="253">
        <v>4.8794510139999998</v>
      </c>
      <c r="AD32" s="253">
        <v>4.8252777650000001</v>
      </c>
      <c r="AE32" s="253">
        <v>4.5470304519999996</v>
      </c>
      <c r="AF32" s="253">
        <v>3.945468408</v>
      </c>
      <c r="AG32" s="253">
        <v>3.5961464680000002</v>
      </c>
      <c r="AH32" s="253">
        <v>4.4645599980000004</v>
      </c>
      <c r="AI32" s="253">
        <v>4.4466762900000001</v>
      </c>
      <c r="AJ32" s="253">
        <v>4.6449746440000004</v>
      </c>
      <c r="AK32" s="253">
        <v>5.4177987779999999</v>
      </c>
      <c r="AL32" s="253">
        <v>5.1781524919999997</v>
      </c>
      <c r="AM32" s="253">
        <v>5.2101626850000002</v>
      </c>
      <c r="AN32" s="253">
        <v>5.3146143300000004</v>
      </c>
      <c r="AO32" s="253">
        <v>5.8844723200000004</v>
      </c>
      <c r="AP32" s="253">
        <v>8.2303054850000006</v>
      </c>
      <c r="AQ32" s="253">
        <v>7.986715405</v>
      </c>
      <c r="AR32" s="253">
        <v>8.1824941930000001</v>
      </c>
      <c r="AS32" s="253">
        <v>7.6372555550000003</v>
      </c>
      <c r="AT32" s="253">
        <v>9.7501138130000005</v>
      </c>
      <c r="AU32" s="253">
        <v>8.1663509699999999</v>
      </c>
      <c r="AV32" s="253">
        <v>7.9690311100000004</v>
      </c>
      <c r="AW32" s="253">
        <v>8.5013657269999996</v>
      </c>
      <c r="AX32" s="253">
        <v>8.1543569999999992</v>
      </c>
      <c r="AY32" s="253">
        <v>7.5547870000000001</v>
      </c>
      <c r="AZ32" s="348">
        <v>7.5572710000000001</v>
      </c>
      <c r="BA32" s="348">
        <v>7.4500419999999998</v>
      </c>
      <c r="BB32" s="348">
        <v>7.1590150000000001</v>
      </c>
      <c r="BC32" s="348">
        <v>6.6458019999999998</v>
      </c>
      <c r="BD32" s="348">
        <v>6.7139930000000003</v>
      </c>
      <c r="BE32" s="348">
        <v>6.6602610000000002</v>
      </c>
      <c r="BF32" s="348">
        <v>6.7077249999999999</v>
      </c>
      <c r="BG32" s="348">
        <v>6.3583530000000001</v>
      </c>
      <c r="BH32" s="348">
        <v>6.0697029999999996</v>
      </c>
      <c r="BI32" s="348">
        <v>6.3957030000000001</v>
      </c>
      <c r="BJ32" s="348">
        <v>6.5067950000000003</v>
      </c>
      <c r="BK32" s="348">
        <v>6.6472730000000002</v>
      </c>
      <c r="BL32" s="348">
        <v>6.7083740000000001</v>
      </c>
      <c r="BM32" s="348">
        <v>6.6802190000000001</v>
      </c>
      <c r="BN32" s="348">
        <v>6.559107</v>
      </c>
      <c r="BO32" s="348">
        <v>6.15639</v>
      </c>
      <c r="BP32" s="348">
        <v>6.2941310000000001</v>
      </c>
      <c r="BQ32" s="348">
        <v>6.2920569999999998</v>
      </c>
      <c r="BR32" s="348">
        <v>6.3743879999999997</v>
      </c>
      <c r="BS32" s="348">
        <v>6.0802610000000001</v>
      </c>
      <c r="BT32" s="348">
        <v>5.8806570000000002</v>
      </c>
      <c r="BU32" s="348">
        <v>6.287166</v>
      </c>
      <c r="BV32" s="348">
        <v>6.4643240000000004</v>
      </c>
    </row>
    <row r="33" spans="1:74" ht="11.15" customHeight="1" x14ac:dyDescent="0.25">
      <c r="A33" s="84" t="s">
        <v>668</v>
      </c>
      <c r="B33" s="186" t="s">
        <v>434</v>
      </c>
      <c r="C33" s="253">
        <v>5.1781196510000003</v>
      </c>
      <c r="D33" s="253">
        <v>5.4878015160000002</v>
      </c>
      <c r="E33" s="253">
        <v>4.6504117310000002</v>
      </c>
      <c r="F33" s="253">
        <v>4.3626487940000001</v>
      </c>
      <c r="G33" s="253">
        <v>4.2279227730000004</v>
      </c>
      <c r="H33" s="253">
        <v>4.1206262569999996</v>
      </c>
      <c r="I33" s="253">
        <v>4.1299123</v>
      </c>
      <c r="J33" s="253">
        <v>4.2224060210000003</v>
      </c>
      <c r="K33" s="253">
        <v>4.2676874439999999</v>
      </c>
      <c r="L33" s="253">
        <v>4.4158694010000001</v>
      </c>
      <c r="M33" s="253">
        <v>5.066555535</v>
      </c>
      <c r="N33" s="253">
        <v>5.6194032529999998</v>
      </c>
      <c r="O33" s="253">
        <v>5.5565839989999999</v>
      </c>
      <c r="P33" s="253">
        <v>5.1902188550000004</v>
      </c>
      <c r="Q33" s="253">
        <v>4.7315579540000003</v>
      </c>
      <c r="R33" s="253">
        <v>4.2414356399999997</v>
      </c>
      <c r="S33" s="253">
        <v>3.868943206</v>
      </c>
      <c r="T33" s="253">
        <v>3.6865575690000001</v>
      </c>
      <c r="U33" s="253">
        <v>3.4406863099999998</v>
      </c>
      <c r="V33" s="253">
        <v>3.4297399080000002</v>
      </c>
      <c r="W33" s="253">
        <v>3.4535810900000001</v>
      </c>
      <c r="X33" s="253">
        <v>3.7047514499999998</v>
      </c>
      <c r="Y33" s="253">
        <v>4.3556617290000004</v>
      </c>
      <c r="Z33" s="253">
        <v>4.439762998</v>
      </c>
      <c r="AA33" s="253">
        <v>4.2032377179999996</v>
      </c>
      <c r="AB33" s="253">
        <v>3.9729679330000001</v>
      </c>
      <c r="AC33" s="253">
        <v>3.8315955490000002</v>
      </c>
      <c r="AD33" s="253">
        <v>3.4640741880000001</v>
      </c>
      <c r="AE33" s="253">
        <v>3.405665548</v>
      </c>
      <c r="AF33" s="253">
        <v>3.1171763260000001</v>
      </c>
      <c r="AG33" s="253">
        <v>2.9810158850000001</v>
      </c>
      <c r="AH33" s="253">
        <v>3.0729713190000001</v>
      </c>
      <c r="AI33" s="253">
        <v>3.4653560360000002</v>
      </c>
      <c r="AJ33" s="253">
        <v>3.5329439439999999</v>
      </c>
      <c r="AK33" s="253">
        <v>4.4921060099999996</v>
      </c>
      <c r="AL33" s="253">
        <v>4.3829930370000003</v>
      </c>
      <c r="AM33" s="253">
        <v>4.1288981680000001</v>
      </c>
      <c r="AN33" s="253">
        <v>6.2626127089999999</v>
      </c>
      <c r="AO33" s="253">
        <v>5.0086910949999996</v>
      </c>
      <c r="AP33" s="253">
        <v>4.2564643850000001</v>
      </c>
      <c r="AQ33" s="253">
        <v>4.4460268809999999</v>
      </c>
      <c r="AR33" s="253">
        <v>4.3248150680000004</v>
      </c>
      <c r="AS33" s="253">
        <v>5.0884527190000002</v>
      </c>
      <c r="AT33" s="253">
        <v>5.127121689</v>
      </c>
      <c r="AU33" s="253">
        <v>5.5651077469999999</v>
      </c>
      <c r="AV33" s="253">
        <v>6.5099195319999996</v>
      </c>
      <c r="AW33" s="253">
        <v>7.891802019</v>
      </c>
      <c r="AX33" s="253">
        <v>7.7886189999999997</v>
      </c>
      <c r="AY33" s="253">
        <v>6.9897710000000002</v>
      </c>
      <c r="AZ33" s="348">
        <v>7.0042039999999997</v>
      </c>
      <c r="BA33" s="348">
        <v>6.5276500000000004</v>
      </c>
      <c r="BB33" s="348">
        <v>6.0031559999999997</v>
      </c>
      <c r="BC33" s="348">
        <v>5.5462280000000002</v>
      </c>
      <c r="BD33" s="348">
        <v>5.4068110000000003</v>
      </c>
      <c r="BE33" s="348">
        <v>5.3569870000000002</v>
      </c>
      <c r="BF33" s="348">
        <v>5.2818639999999997</v>
      </c>
      <c r="BG33" s="348">
        <v>5.2961980000000004</v>
      </c>
      <c r="BH33" s="348">
        <v>5.3036979999999998</v>
      </c>
      <c r="BI33" s="348">
        <v>5.5813819999999996</v>
      </c>
      <c r="BJ33" s="348">
        <v>5.9421660000000003</v>
      </c>
      <c r="BK33" s="348">
        <v>5.9159940000000004</v>
      </c>
      <c r="BL33" s="348">
        <v>6.0435350000000003</v>
      </c>
      <c r="BM33" s="348">
        <v>5.7111510000000001</v>
      </c>
      <c r="BN33" s="348">
        <v>5.3508820000000004</v>
      </c>
      <c r="BO33" s="348">
        <v>5.0028009999999998</v>
      </c>
      <c r="BP33" s="348">
        <v>4.938129</v>
      </c>
      <c r="BQ33" s="348">
        <v>4.9345020000000002</v>
      </c>
      <c r="BR33" s="348">
        <v>4.8949610000000003</v>
      </c>
      <c r="BS33" s="348">
        <v>4.9636940000000003</v>
      </c>
      <c r="BT33" s="348">
        <v>5.0471959999999996</v>
      </c>
      <c r="BU33" s="348">
        <v>5.3851380000000004</v>
      </c>
      <c r="BV33" s="348">
        <v>5.8034460000000001</v>
      </c>
    </row>
    <row r="34" spans="1:74" ht="11.15" customHeight="1" x14ac:dyDescent="0.25">
      <c r="A34" s="84" t="s">
        <v>669</v>
      </c>
      <c r="B34" s="186" t="s">
        <v>435</v>
      </c>
      <c r="C34" s="253">
        <v>5.574966571</v>
      </c>
      <c r="D34" s="253">
        <v>5.5302716119999999</v>
      </c>
      <c r="E34" s="253">
        <v>4.9026694940000004</v>
      </c>
      <c r="F34" s="253">
        <v>4.7967350209999999</v>
      </c>
      <c r="G34" s="253">
        <v>4.6702974150000003</v>
      </c>
      <c r="H34" s="253">
        <v>4.4885947679999996</v>
      </c>
      <c r="I34" s="253">
        <v>4.7332337610000002</v>
      </c>
      <c r="J34" s="253">
        <v>4.5998128149999999</v>
      </c>
      <c r="K34" s="253">
        <v>4.6889455330000001</v>
      </c>
      <c r="L34" s="253">
        <v>4.7521845750000002</v>
      </c>
      <c r="M34" s="253">
        <v>5.2235710470000001</v>
      </c>
      <c r="N34" s="253">
        <v>6.204344721</v>
      </c>
      <c r="O34" s="253">
        <v>6.019595764</v>
      </c>
      <c r="P34" s="253">
        <v>5.3907675309999998</v>
      </c>
      <c r="Q34" s="253">
        <v>5.0429422979999998</v>
      </c>
      <c r="R34" s="253">
        <v>4.8895986679999996</v>
      </c>
      <c r="S34" s="253">
        <v>4.4103693369999997</v>
      </c>
      <c r="T34" s="253">
        <v>4.4591627129999996</v>
      </c>
      <c r="U34" s="253">
        <v>4.2541985010000003</v>
      </c>
      <c r="V34" s="253">
        <v>4.0784846259999998</v>
      </c>
      <c r="W34" s="253">
        <v>4.5611848940000002</v>
      </c>
      <c r="X34" s="253">
        <v>3.8195182569999999</v>
      </c>
      <c r="Y34" s="253">
        <v>4.7151134920000004</v>
      </c>
      <c r="Z34" s="253">
        <v>4.5328653509999999</v>
      </c>
      <c r="AA34" s="253">
        <v>4.4369634509999996</v>
      </c>
      <c r="AB34" s="253">
        <v>4.1660742339999999</v>
      </c>
      <c r="AC34" s="253">
        <v>3.985859998</v>
      </c>
      <c r="AD34" s="253">
        <v>3.8030286229999999</v>
      </c>
      <c r="AE34" s="253">
        <v>3.7476154789999998</v>
      </c>
      <c r="AF34" s="253">
        <v>3.6387378130000001</v>
      </c>
      <c r="AG34" s="253">
        <v>3.4572384839999999</v>
      </c>
      <c r="AH34" s="253">
        <v>3.5988684989999999</v>
      </c>
      <c r="AI34" s="253">
        <v>4.2602785619999999</v>
      </c>
      <c r="AJ34" s="253">
        <v>4.1376991820000004</v>
      </c>
      <c r="AK34" s="253">
        <v>4.7594766579999996</v>
      </c>
      <c r="AL34" s="253">
        <v>4.9884726759999998</v>
      </c>
      <c r="AM34" s="253">
        <v>5.0220732640000003</v>
      </c>
      <c r="AN34" s="253">
        <v>5.2970003849999996</v>
      </c>
      <c r="AO34" s="253">
        <v>5.0580775149999999</v>
      </c>
      <c r="AP34" s="253">
        <v>4.6098731280000003</v>
      </c>
      <c r="AQ34" s="253">
        <v>4.7565815379999998</v>
      </c>
      <c r="AR34" s="253">
        <v>4.9112326150000003</v>
      </c>
      <c r="AS34" s="253">
        <v>6.1477042400000004</v>
      </c>
      <c r="AT34" s="253">
        <v>5.76181141</v>
      </c>
      <c r="AU34" s="253">
        <v>6.1265763489999996</v>
      </c>
      <c r="AV34" s="253">
        <v>7.3401040240000004</v>
      </c>
      <c r="AW34" s="253">
        <v>7.7790991959999998</v>
      </c>
      <c r="AX34" s="253">
        <v>7.4292410000000002</v>
      </c>
      <c r="AY34" s="253">
        <v>6.6368140000000002</v>
      </c>
      <c r="AZ34" s="348">
        <v>6.7726579999999998</v>
      </c>
      <c r="BA34" s="348">
        <v>6.5547690000000003</v>
      </c>
      <c r="BB34" s="348">
        <v>5.9900279999999997</v>
      </c>
      <c r="BC34" s="348">
        <v>5.8172410000000001</v>
      </c>
      <c r="BD34" s="348">
        <v>5.650264</v>
      </c>
      <c r="BE34" s="348">
        <v>5.688555</v>
      </c>
      <c r="BF34" s="348">
        <v>5.6229529999999999</v>
      </c>
      <c r="BG34" s="348">
        <v>5.5958860000000001</v>
      </c>
      <c r="BH34" s="348">
        <v>5.5209099999999998</v>
      </c>
      <c r="BI34" s="348">
        <v>5.6362889999999997</v>
      </c>
      <c r="BJ34" s="348">
        <v>6.0741529999999999</v>
      </c>
      <c r="BK34" s="348">
        <v>6.16927</v>
      </c>
      <c r="BL34" s="348">
        <v>6.1312369999999996</v>
      </c>
      <c r="BM34" s="348">
        <v>5.8286629999999997</v>
      </c>
      <c r="BN34" s="348">
        <v>5.4996489999999998</v>
      </c>
      <c r="BO34" s="348">
        <v>5.4183630000000003</v>
      </c>
      <c r="BP34" s="348">
        <v>5.2945089999999997</v>
      </c>
      <c r="BQ34" s="348">
        <v>5.3638320000000004</v>
      </c>
      <c r="BR34" s="348">
        <v>5.3174890000000001</v>
      </c>
      <c r="BS34" s="348">
        <v>5.3420629999999996</v>
      </c>
      <c r="BT34" s="348">
        <v>5.375019</v>
      </c>
      <c r="BU34" s="348">
        <v>5.5805199999999999</v>
      </c>
      <c r="BV34" s="348">
        <v>6.0717270000000001</v>
      </c>
    </row>
    <row r="35" spans="1:74" ht="11.15" customHeight="1" x14ac:dyDescent="0.25">
      <c r="A35" s="84" t="s">
        <v>670</v>
      </c>
      <c r="B35" s="186" t="s">
        <v>436</v>
      </c>
      <c r="C35" s="253">
        <v>4.963506765</v>
      </c>
      <c r="D35" s="253">
        <v>5.2431507880000003</v>
      </c>
      <c r="E35" s="253">
        <v>4.4809534859999998</v>
      </c>
      <c r="F35" s="253">
        <v>4.2765136310000003</v>
      </c>
      <c r="G35" s="253">
        <v>4.1730405169999996</v>
      </c>
      <c r="H35" s="253">
        <v>4.0775896539999996</v>
      </c>
      <c r="I35" s="253">
        <v>4.1381297129999997</v>
      </c>
      <c r="J35" s="253">
        <v>4.057078057</v>
      </c>
      <c r="K35" s="253">
        <v>4.1101283950000003</v>
      </c>
      <c r="L35" s="253">
        <v>4.2564499500000004</v>
      </c>
      <c r="M35" s="253">
        <v>4.7175469999999997</v>
      </c>
      <c r="N35" s="253">
        <v>5.5011422059999999</v>
      </c>
      <c r="O35" s="253">
        <v>5.3636125349999997</v>
      </c>
      <c r="P35" s="253">
        <v>5.0608383950000002</v>
      </c>
      <c r="Q35" s="253">
        <v>4.5300804250000004</v>
      </c>
      <c r="R35" s="253">
        <v>4.391453898</v>
      </c>
      <c r="S35" s="253">
        <v>3.9393891110000001</v>
      </c>
      <c r="T35" s="253">
        <v>3.91807478</v>
      </c>
      <c r="U35" s="253">
        <v>3.700931282</v>
      </c>
      <c r="V35" s="253">
        <v>3.5440065619999999</v>
      </c>
      <c r="W35" s="253">
        <v>3.6306220300000001</v>
      </c>
      <c r="X35" s="253">
        <v>3.764511814</v>
      </c>
      <c r="Y35" s="253">
        <v>4.2151852329999997</v>
      </c>
      <c r="Z35" s="253">
        <v>4.3491368460000004</v>
      </c>
      <c r="AA35" s="253">
        <v>4.1775312920000003</v>
      </c>
      <c r="AB35" s="253">
        <v>4.0221023489999999</v>
      </c>
      <c r="AC35" s="253">
        <v>3.8618064150000002</v>
      </c>
      <c r="AD35" s="253">
        <v>3.4357460259999999</v>
      </c>
      <c r="AE35" s="253">
        <v>3.397154826</v>
      </c>
      <c r="AF35" s="253">
        <v>3.1697428200000002</v>
      </c>
      <c r="AG35" s="253">
        <v>3.0631307639999998</v>
      </c>
      <c r="AH35" s="253">
        <v>3.3136307110000001</v>
      </c>
      <c r="AI35" s="253">
        <v>3.7317939170000001</v>
      </c>
      <c r="AJ35" s="253">
        <v>3.5738007270000001</v>
      </c>
      <c r="AK35" s="253">
        <v>4.3090879700000002</v>
      </c>
      <c r="AL35" s="253">
        <v>4.487178857</v>
      </c>
      <c r="AM35" s="253">
        <v>4.4659561559999998</v>
      </c>
      <c r="AN35" s="253">
        <v>5.1071193910000003</v>
      </c>
      <c r="AO35" s="253">
        <v>4.5939739959999999</v>
      </c>
      <c r="AP35" s="253">
        <v>4.1502156990000003</v>
      </c>
      <c r="AQ35" s="253">
        <v>4.2757383649999996</v>
      </c>
      <c r="AR35" s="253">
        <v>4.4172111860000003</v>
      </c>
      <c r="AS35" s="253">
        <v>4.9714123020000001</v>
      </c>
      <c r="AT35" s="253">
        <v>5.1685583749999999</v>
      </c>
      <c r="AU35" s="253">
        <v>5.9885088990000002</v>
      </c>
      <c r="AV35" s="253">
        <v>7.1122961660000001</v>
      </c>
      <c r="AW35" s="253">
        <v>7.391959591</v>
      </c>
      <c r="AX35" s="253">
        <v>7.0403729999999998</v>
      </c>
      <c r="AY35" s="253">
        <v>6.2661889999999998</v>
      </c>
      <c r="AZ35" s="348">
        <v>6.4288670000000003</v>
      </c>
      <c r="BA35" s="348">
        <v>6.2287270000000001</v>
      </c>
      <c r="BB35" s="348">
        <v>5.6807350000000003</v>
      </c>
      <c r="BC35" s="348">
        <v>5.4715199999999999</v>
      </c>
      <c r="BD35" s="348">
        <v>5.3907049999999996</v>
      </c>
      <c r="BE35" s="348">
        <v>5.2765149999999998</v>
      </c>
      <c r="BF35" s="348">
        <v>5.1843659999999998</v>
      </c>
      <c r="BG35" s="348">
        <v>5.1327410000000002</v>
      </c>
      <c r="BH35" s="348">
        <v>5.1692780000000003</v>
      </c>
      <c r="BI35" s="348">
        <v>5.310473</v>
      </c>
      <c r="BJ35" s="348">
        <v>5.6505099999999997</v>
      </c>
      <c r="BK35" s="348">
        <v>5.7374330000000002</v>
      </c>
      <c r="BL35" s="348">
        <v>5.781536</v>
      </c>
      <c r="BM35" s="348">
        <v>5.5192100000000002</v>
      </c>
      <c r="BN35" s="348">
        <v>5.1543349999999997</v>
      </c>
      <c r="BO35" s="348">
        <v>5.0096109999999996</v>
      </c>
      <c r="BP35" s="348">
        <v>4.9692970000000001</v>
      </c>
      <c r="BQ35" s="348">
        <v>4.8856780000000004</v>
      </c>
      <c r="BR35" s="348">
        <v>4.8211259999999996</v>
      </c>
      <c r="BS35" s="348">
        <v>4.8180490000000002</v>
      </c>
      <c r="BT35" s="348">
        <v>4.9565830000000002</v>
      </c>
      <c r="BU35" s="348">
        <v>5.1912469999999997</v>
      </c>
      <c r="BV35" s="348">
        <v>5.5808609999999996</v>
      </c>
    </row>
    <row r="36" spans="1:74" ht="11.15" customHeight="1" x14ac:dyDescent="0.25">
      <c r="A36" s="84" t="s">
        <v>671</v>
      </c>
      <c r="B36" s="186" t="s">
        <v>437</v>
      </c>
      <c r="C36" s="253">
        <v>3.3811838399999998</v>
      </c>
      <c r="D36" s="253">
        <v>3.7952961580000002</v>
      </c>
      <c r="E36" s="253">
        <v>2.9307703250000001</v>
      </c>
      <c r="F36" s="253">
        <v>2.9942097269999999</v>
      </c>
      <c r="G36" s="253">
        <v>3.1324591669999999</v>
      </c>
      <c r="H36" s="253">
        <v>3.2389409329999999</v>
      </c>
      <c r="I36" s="253">
        <v>3.208735651</v>
      </c>
      <c r="J36" s="253">
        <v>3.0436317549999998</v>
      </c>
      <c r="K36" s="253">
        <v>3.1945528529999998</v>
      </c>
      <c r="L36" s="253">
        <v>3.4819460000000002</v>
      </c>
      <c r="M36" s="253">
        <v>3.8401148690000002</v>
      </c>
      <c r="N36" s="253">
        <v>4.8288814520000001</v>
      </c>
      <c r="O36" s="253">
        <v>3.9936486169999998</v>
      </c>
      <c r="P36" s="253">
        <v>3.3418425900000002</v>
      </c>
      <c r="Q36" s="253">
        <v>3.0861114180000002</v>
      </c>
      <c r="R36" s="253">
        <v>2.9704323979999998</v>
      </c>
      <c r="S36" s="253">
        <v>2.8611880140000001</v>
      </c>
      <c r="T36" s="253">
        <v>2.8464452329999999</v>
      </c>
      <c r="U36" s="253">
        <v>2.6486295200000001</v>
      </c>
      <c r="V36" s="253">
        <v>2.4221414999999999</v>
      </c>
      <c r="W36" s="253">
        <v>2.5498623459999998</v>
      </c>
      <c r="X36" s="253">
        <v>2.5774155940000001</v>
      </c>
      <c r="Y36" s="253">
        <v>2.7995511240000002</v>
      </c>
      <c r="Z36" s="253">
        <v>2.5842316510000001</v>
      </c>
      <c r="AA36" s="253">
        <v>2.3633461439999999</v>
      </c>
      <c r="AB36" s="253">
        <v>2.1490704740000002</v>
      </c>
      <c r="AC36" s="253">
        <v>2.069702285</v>
      </c>
      <c r="AD36" s="253">
        <v>1.8865170090000001</v>
      </c>
      <c r="AE36" s="253">
        <v>2.0088990010000001</v>
      </c>
      <c r="AF36" s="253">
        <v>1.9220591970000001</v>
      </c>
      <c r="AG36" s="253">
        <v>1.7732842559999999</v>
      </c>
      <c r="AH36" s="253">
        <v>2.1703276460000001</v>
      </c>
      <c r="AI36" s="253">
        <v>2.6363680980000002</v>
      </c>
      <c r="AJ36" s="253">
        <v>2.513309199</v>
      </c>
      <c r="AK36" s="253">
        <v>3.1295240469999999</v>
      </c>
      <c r="AL36" s="253">
        <v>3.0753138560000002</v>
      </c>
      <c r="AM36" s="253">
        <v>2.8078608580000002</v>
      </c>
      <c r="AN36" s="253">
        <v>14.382853839999999</v>
      </c>
      <c r="AO36" s="253">
        <v>3.0949352960000001</v>
      </c>
      <c r="AP36" s="253">
        <v>2.8848687599999998</v>
      </c>
      <c r="AQ36" s="253">
        <v>3.2862395200000001</v>
      </c>
      <c r="AR36" s="253">
        <v>3.4352391619999998</v>
      </c>
      <c r="AS36" s="253">
        <v>3.9756311879999999</v>
      </c>
      <c r="AT36" s="253">
        <v>4.352686652</v>
      </c>
      <c r="AU36" s="253">
        <v>4.7675017530000003</v>
      </c>
      <c r="AV36" s="253">
        <v>6.0252708000000004</v>
      </c>
      <c r="AW36" s="253">
        <v>6.194179815</v>
      </c>
      <c r="AX36" s="253">
        <v>5.3260110000000003</v>
      </c>
      <c r="AY36" s="253">
        <v>3.9545119999999998</v>
      </c>
      <c r="AZ36" s="348">
        <v>5.0140950000000002</v>
      </c>
      <c r="BA36" s="348">
        <v>4.6063020000000003</v>
      </c>
      <c r="BB36" s="348">
        <v>4.1494600000000004</v>
      </c>
      <c r="BC36" s="348">
        <v>4.1530170000000002</v>
      </c>
      <c r="BD36" s="348">
        <v>4.0829250000000004</v>
      </c>
      <c r="BE36" s="348">
        <v>4.1584430000000001</v>
      </c>
      <c r="BF36" s="348">
        <v>4.1859149999999996</v>
      </c>
      <c r="BG36" s="348">
        <v>4.0497719999999999</v>
      </c>
      <c r="BH36" s="348">
        <v>3.9800520000000001</v>
      </c>
      <c r="BI36" s="348">
        <v>3.8833549999999999</v>
      </c>
      <c r="BJ36" s="348">
        <v>4.1746499999999997</v>
      </c>
      <c r="BK36" s="348">
        <v>4.1379020000000004</v>
      </c>
      <c r="BL36" s="348">
        <v>4.1753619999999998</v>
      </c>
      <c r="BM36" s="348">
        <v>3.8653050000000002</v>
      </c>
      <c r="BN36" s="348">
        <v>3.8001809999999998</v>
      </c>
      <c r="BO36" s="348">
        <v>3.7816589999999999</v>
      </c>
      <c r="BP36" s="348">
        <v>3.744688</v>
      </c>
      <c r="BQ36" s="348">
        <v>3.8257319999999999</v>
      </c>
      <c r="BR36" s="348">
        <v>3.873799</v>
      </c>
      <c r="BS36" s="348">
        <v>3.8014839999999999</v>
      </c>
      <c r="BT36" s="348">
        <v>3.847045</v>
      </c>
      <c r="BU36" s="348">
        <v>3.8071350000000002</v>
      </c>
      <c r="BV36" s="348">
        <v>4.1264649999999996</v>
      </c>
    </row>
    <row r="37" spans="1:74" s="85" customFormat="1" ht="11.15" customHeight="1" x14ac:dyDescent="0.25">
      <c r="A37" s="84" t="s">
        <v>672</v>
      </c>
      <c r="B37" s="186" t="s">
        <v>438</v>
      </c>
      <c r="C37" s="253">
        <v>5.4897757179999997</v>
      </c>
      <c r="D37" s="253">
        <v>5.5561704609999998</v>
      </c>
      <c r="E37" s="253">
        <v>5.5665854000000001</v>
      </c>
      <c r="F37" s="253">
        <v>5.3051954329999997</v>
      </c>
      <c r="G37" s="253">
        <v>5.4148031740000002</v>
      </c>
      <c r="H37" s="253">
        <v>5.613036213</v>
      </c>
      <c r="I37" s="253">
        <v>5.5604307469999998</v>
      </c>
      <c r="J37" s="253">
        <v>5.1959126109999998</v>
      </c>
      <c r="K37" s="253">
        <v>3.9763868800000002</v>
      </c>
      <c r="L37" s="253">
        <v>5.1329537409999997</v>
      </c>
      <c r="M37" s="253">
        <v>4.793174456</v>
      </c>
      <c r="N37" s="253">
        <v>4.818905934</v>
      </c>
      <c r="O37" s="253">
        <v>5.2118406129999997</v>
      </c>
      <c r="P37" s="253">
        <v>5.2849429749999999</v>
      </c>
      <c r="Q37" s="253">
        <v>5.1906306439999996</v>
      </c>
      <c r="R37" s="253">
        <v>4.8701073109999999</v>
      </c>
      <c r="S37" s="253">
        <v>4.6042151179999999</v>
      </c>
      <c r="T37" s="253">
        <v>4.6353776959999999</v>
      </c>
      <c r="U37" s="253">
        <v>5.074800529</v>
      </c>
      <c r="V37" s="253">
        <v>4.7441066989999996</v>
      </c>
      <c r="W37" s="253">
        <v>4.8249976119999998</v>
      </c>
      <c r="X37" s="253">
        <v>4.8373020889999996</v>
      </c>
      <c r="Y37" s="253">
        <v>4.6653179390000004</v>
      </c>
      <c r="Z37" s="253">
        <v>4.4868008570000004</v>
      </c>
      <c r="AA37" s="253">
        <v>4.3297598129999999</v>
      </c>
      <c r="AB37" s="253">
        <v>4.3591531400000001</v>
      </c>
      <c r="AC37" s="253">
        <v>4.4004808520000003</v>
      </c>
      <c r="AD37" s="253">
        <v>4.2149364269999996</v>
      </c>
      <c r="AE37" s="253">
        <v>4.5025700850000003</v>
      </c>
      <c r="AF37" s="253">
        <v>5.073605444</v>
      </c>
      <c r="AG37" s="253">
        <v>4.5979828850000004</v>
      </c>
      <c r="AH37" s="253">
        <v>4.5211774990000002</v>
      </c>
      <c r="AI37" s="253">
        <v>4.5978339549999996</v>
      </c>
      <c r="AJ37" s="253">
        <v>4.9945787509999997</v>
      </c>
      <c r="AK37" s="253">
        <v>4.7888944340000004</v>
      </c>
      <c r="AL37" s="253">
        <v>4.8047520390000003</v>
      </c>
      <c r="AM37" s="253">
        <v>4.7501494969999998</v>
      </c>
      <c r="AN37" s="253">
        <v>5.1308698499999998</v>
      </c>
      <c r="AO37" s="253">
        <v>5.0798780460000001</v>
      </c>
      <c r="AP37" s="253">
        <v>4.712142493</v>
      </c>
      <c r="AQ37" s="253">
        <v>5.5508520240000001</v>
      </c>
      <c r="AR37" s="253">
        <v>5.8209116740000004</v>
      </c>
      <c r="AS37" s="253">
        <v>6.3675321729999999</v>
      </c>
      <c r="AT37" s="253">
        <v>6.724400385</v>
      </c>
      <c r="AU37" s="253">
        <v>6.9039406720000001</v>
      </c>
      <c r="AV37" s="253">
        <v>7.5227159260000001</v>
      </c>
      <c r="AW37" s="253">
        <v>7.3612544700000004</v>
      </c>
      <c r="AX37" s="253">
        <v>7.2607350000000004</v>
      </c>
      <c r="AY37" s="253">
        <v>7.1133100000000002</v>
      </c>
      <c r="AZ37" s="348">
        <v>7.2682079999999996</v>
      </c>
      <c r="BA37" s="348">
        <v>7.2391930000000002</v>
      </c>
      <c r="BB37" s="348">
        <v>6.8467320000000003</v>
      </c>
      <c r="BC37" s="348">
        <v>6.6840400000000004</v>
      </c>
      <c r="BD37" s="348">
        <v>6.7708250000000003</v>
      </c>
      <c r="BE37" s="348">
        <v>6.8505969999999996</v>
      </c>
      <c r="BF37" s="348">
        <v>6.7409749999999997</v>
      </c>
      <c r="BG37" s="348">
        <v>6.6314909999999996</v>
      </c>
      <c r="BH37" s="348">
        <v>6.6591449999999996</v>
      </c>
      <c r="BI37" s="348">
        <v>6.3113330000000003</v>
      </c>
      <c r="BJ37" s="348">
        <v>6.3121400000000003</v>
      </c>
      <c r="BK37" s="348">
        <v>6.3022749999999998</v>
      </c>
      <c r="BL37" s="348">
        <v>6.4558689999999999</v>
      </c>
      <c r="BM37" s="348">
        <v>6.4633690000000001</v>
      </c>
      <c r="BN37" s="348">
        <v>6.1270470000000001</v>
      </c>
      <c r="BO37" s="348">
        <v>6.017944</v>
      </c>
      <c r="BP37" s="348">
        <v>6.1529049999999996</v>
      </c>
      <c r="BQ37" s="348">
        <v>6.2760020000000001</v>
      </c>
      <c r="BR37" s="348">
        <v>6.2073239999999998</v>
      </c>
      <c r="BS37" s="348">
        <v>6.1467830000000001</v>
      </c>
      <c r="BT37" s="348">
        <v>6.2322420000000003</v>
      </c>
      <c r="BU37" s="348">
        <v>5.939076</v>
      </c>
      <c r="BV37" s="348">
        <v>5.9931279999999996</v>
      </c>
    </row>
    <row r="38" spans="1:74" s="85" customFormat="1" ht="11.15" customHeight="1" x14ac:dyDescent="0.25">
      <c r="A38" s="84" t="s">
        <v>673</v>
      </c>
      <c r="B38" s="186" t="s">
        <v>439</v>
      </c>
      <c r="C38" s="253">
        <v>7.0905676599999996</v>
      </c>
      <c r="D38" s="253">
        <v>6.9850194569999999</v>
      </c>
      <c r="E38" s="253">
        <v>6.922733977</v>
      </c>
      <c r="F38" s="253">
        <v>6.1807968669999998</v>
      </c>
      <c r="G38" s="253">
        <v>6.0497829330000004</v>
      </c>
      <c r="H38" s="253">
        <v>5.9890818069999998</v>
      </c>
      <c r="I38" s="253">
        <v>6.3316232909999997</v>
      </c>
      <c r="J38" s="253">
        <v>7.3885039089999998</v>
      </c>
      <c r="K38" s="253">
        <v>6.7539959549999997</v>
      </c>
      <c r="L38" s="253">
        <v>6.0908687620000004</v>
      </c>
      <c r="M38" s="253">
        <v>6.55490073</v>
      </c>
      <c r="N38" s="253">
        <v>7.3707126900000004</v>
      </c>
      <c r="O38" s="253">
        <v>7.4848898090000002</v>
      </c>
      <c r="P38" s="253">
        <v>7.55094976</v>
      </c>
      <c r="Q38" s="253">
        <v>7.6844428489999999</v>
      </c>
      <c r="R38" s="253">
        <v>6.9207213169999999</v>
      </c>
      <c r="S38" s="253">
        <v>6.4213319330000003</v>
      </c>
      <c r="T38" s="253">
        <v>6.2404728330000001</v>
      </c>
      <c r="U38" s="253">
        <v>6.3567777589999999</v>
      </c>
      <c r="V38" s="253">
        <v>6.354418259</v>
      </c>
      <c r="W38" s="253">
        <v>6.3372388439999998</v>
      </c>
      <c r="X38" s="253">
        <v>6.5598488929999998</v>
      </c>
      <c r="Y38" s="253">
        <v>6.6880260949999997</v>
      </c>
      <c r="Z38" s="253">
        <v>7.5962778990000004</v>
      </c>
      <c r="AA38" s="253">
        <v>7.6384092849999998</v>
      </c>
      <c r="AB38" s="253">
        <v>7.2987912379999997</v>
      </c>
      <c r="AC38" s="253">
        <v>6.988428624</v>
      </c>
      <c r="AD38" s="253">
        <v>6.5295993570000004</v>
      </c>
      <c r="AE38" s="253">
        <v>6.0572283999999996</v>
      </c>
      <c r="AF38" s="253">
        <v>6.222940554</v>
      </c>
      <c r="AG38" s="253">
        <v>6.2236591350000001</v>
      </c>
      <c r="AH38" s="253">
        <v>5.8745971299999997</v>
      </c>
      <c r="AI38" s="253">
        <v>6.0630986240000002</v>
      </c>
      <c r="AJ38" s="253">
        <v>6.5249865180000004</v>
      </c>
      <c r="AK38" s="253">
        <v>6.9436884760000002</v>
      </c>
      <c r="AL38" s="253">
        <v>7.6081284629999999</v>
      </c>
      <c r="AM38" s="253">
        <v>8.4812943950000008</v>
      </c>
      <c r="AN38" s="253">
        <v>8.0838086770000004</v>
      </c>
      <c r="AO38" s="253">
        <v>8.2898293970000001</v>
      </c>
      <c r="AP38" s="253">
        <v>7.4055359740000002</v>
      </c>
      <c r="AQ38" s="253">
        <v>6.9801169390000002</v>
      </c>
      <c r="AR38" s="253">
        <v>7.3485283260000003</v>
      </c>
      <c r="AS38" s="253">
        <v>7.8353889429999999</v>
      </c>
      <c r="AT38" s="253">
        <v>7.6902637030000003</v>
      </c>
      <c r="AU38" s="253">
        <v>10.95224307</v>
      </c>
      <c r="AV38" s="253">
        <v>12.54826712</v>
      </c>
      <c r="AW38" s="253">
        <v>8.1222272869999994</v>
      </c>
      <c r="AX38" s="253">
        <v>8.6393039999999992</v>
      </c>
      <c r="AY38" s="253">
        <v>8.4489929999999998</v>
      </c>
      <c r="AZ38" s="348">
        <v>8.2534919999999996</v>
      </c>
      <c r="BA38" s="348">
        <v>8.2610700000000001</v>
      </c>
      <c r="BB38" s="348">
        <v>7.821402</v>
      </c>
      <c r="BC38" s="348">
        <v>7.5838760000000001</v>
      </c>
      <c r="BD38" s="348">
        <v>7.5909370000000003</v>
      </c>
      <c r="BE38" s="348">
        <v>7.7550980000000003</v>
      </c>
      <c r="BF38" s="348">
        <v>7.7344460000000002</v>
      </c>
      <c r="BG38" s="348">
        <v>7.8184769999999997</v>
      </c>
      <c r="BH38" s="348">
        <v>7.4434680000000002</v>
      </c>
      <c r="BI38" s="348">
        <v>7.6263329999999998</v>
      </c>
      <c r="BJ38" s="348">
        <v>7.8632869999999997</v>
      </c>
      <c r="BK38" s="348">
        <v>7.7004669999999997</v>
      </c>
      <c r="BL38" s="348">
        <v>7.4057769999999996</v>
      </c>
      <c r="BM38" s="348">
        <v>7.518205</v>
      </c>
      <c r="BN38" s="348">
        <v>7.0989760000000004</v>
      </c>
      <c r="BO38" s="348">
        <v>6.7979630000000002</v>
      </c>
      <c r="BP38" s="348">
        <v>6.9399660000000001</v>
      </c>
      <c r="BQ38" s="348">
        <v>6.9320519999999997</v>
      </c>
      <c r="BR38" s="348">
        <v>6.8800460000000001</v>
      </c>
      <c r="BS38" s="348">
        <v>6.6867010000000002</v>
      </c>
      <c r="BT38" s="348">
        <v>6.5694330000000001</v>
      </c>
      <c r="BU38" s="348">
        <v>6.7401689999999999</v>
      </c>
      <c r="BV38" s="348">
        <v>7.3071149999999996</v>
      </c>
    </row>
    <row r="39" spans="1:74" s="85" customFormat="1" ht="11.15" customHeight="1" x14ac:dyDescent="0.25">
      <c r="A39" s="84" t="s">
        <v>674</v>
      </c>
      <c r="B39" s="187" t="s">
        <v>413</v>
      </c>
      <c r="C39" s="209">
        <v>4.46</v>
      </c>
      <c r="D39" s="209">
        <v>4.8499999999999996</v>
      </c>
      <c r="E39" s="209">
        <v>4</v>
      </c>
      <c r="F39" s="209">
        <v>3.89</v>
      </c>
      <c r="G39" s="209">
        <v>3.8</v>
      </c>
      <c r="H39" s="209">
        <v>3.77</v>
      </c>
      <c r="I39" s="209">
        <v>3.75</v>
      </c>
      <c r="J39" s="209">
        <v>3.67</v>
      </c>
      <c r="K39" s="209">
        <v>3.75</v>
      </c>
      <c r="L39" s="209">
        <v>4.03</v>
      </c>
      <c r="M39" s="209">
        <v>4.51</v>
      </c>
      <c r="N39" s="209">
        <v>5.47</v>
      </c>
      <c r="O39" s="209">
        <v>5.0199999999999996</v>
      </c>
      <c r="P39" s="209">
        <v>4.62</v>
      </c>
      <c r="Q39" s="209">
        <v>4.3099999999999996</v>
      </c>
      <c r="R39" s="209">
        <v>3.99</v>
      </c>
      <c r="S39" s="209">
        <v>3.64</v>
      </c>
      <c r="T39" s="209">
        <v>3.55</v>
      </c>
      <c r="U39" s="209">
        <v>3.33</v>
      </c>
      <c r="V39" s="209">
        <v>3.18</v>
      </c>
      <c r="W39" s="209">
        <v>3.35</v>
      </c>
      <c r="X39" s="209">
        <v>3.43</v>
      </c>
      <c r="Y39" s="209">
        <v>3.86</v>
      </c>
      <c r="Z39" s="209">
        <v>3.84</v>
      </c>
      <c r="AA39" s="209">
        <v>3.7</v>
      </c>
      <c r="AB39" s="209">
        <v>3.58</v>
      </c>
      <c r="AC39" s="209">
        <v>3.38</v>
      </c>
      <c r="AD39" s="209">
        <v>2.99</v>
      </c>
      <c r="AE39" s="209">
        <v>2.9</v>
      </c>
      <c r="AF39" s="209">
        <v>2.71</v>
      </c>
      <c r="AG39" s="209">
        <v>2.57</v>
      </c>
      <c r="AH39" s="209">
        <v>2.84</v>
      </c>
      <c r="AI39" s="209">
        <v>3.29</v>
      </c>
      <c r="AJ39" s="209">
        <v>3.28</v>
      </c>
      <c r="AK39" s="209">
        <v>3.98</v>
      </c>
      <c r="AL39" s="209">
        <v>4.0999999999999996</v>
      </c>
      <c r="AM39" s="209">
        <v>4.07</v>
      </c>
      <c r="AN39" s="209">
        <v>9.33</v>
      </c>
      <c r="AO39" s="209">
        <v>4.4000000000000004</v>
      </c>
      <c r="AP39" s="209">
        <v>4</v>
      </c>
      <c r="AQ39" s="209">
        <v>4.12</v>
      </c>
      <c r="AR39" s="209">
        <v>4.1500000000000004</v>
      </c>
      <c r="AS39" s="209">
        <v>4.7300000000000004</v>
      </c>
      <c r="AT39" s="209">
        <v>5.01</v>
      </c>
      <c r="AU39" s="209">
        <v>5.57</v>
      </c>
      <c r="AV39" s="209">
        <v>6.84</v>
      </c>
      <c r="AW39" s="209">
        <v>7.03</v>
      </c>
      <c r="AX39" s="209">
        <v>6.5370119999999998</v>
      </c>
      <c r="AY39" s="209">
        <v>5.6224480000000003</v>
      </c>
      <c r="AZ39" s="350">
        <v>6.2856269999999999</v>
      </c>
      <c r="BA39" s="350">
        <v>5.8566269999999996</v>
      </c>
      <c r="BB39" s="350">
        <v>5.2366539999999997</v>
      </c>
      <c r="BC39" s="350">
        <v>5.0302509999999998</v>
      </c>
      <c r="BD39" s="350">
        <v>4.8694059999999997</v>
      </c>
      <c r="BE39" s="350">
        <v>4.9162350000000004</v>
      </c>
      <c r="BF39" s="350">
        <v>4.8990130000000001</v>
      </c>
      <c r="BG39" s="350">
        <v>4.8311200000000003</v>
      </c>
      <c r="BH39" s="350">
        <v>4.8453869999999997</v>
      </c>
      <c r="BI39" s="350">
        <v>5.0424730000000002</v>
      </c>
      <c r="BJ39" s="350">
        <v>5.3441809999999998</v>
      </c>
      <c r="BK39" s="350">
        <v>5.3882909999999997</v>
      </c>
      <c r="BL39" s="350">
        <v>5.5007919999999997</v>
      </c>
      <c r="BM39" s="350">
        <v>5.1313360000000001</v>
      </c>
      <c r="BN39" s="350">
        <v>4.7910849999999998</v>
      </c>
      <c r="BO39" s="350">
        <v>4.6030620000000004</v>
      </c>
      <c r="BP39" s="350">
        <v>4.49017</v>
      </c>
      <c r="BQ39" s="350">
        <v>4.5487120000000001</v>
      </c>
      <c r="BR39" s="350">
        <v>4.5449549999999999</v>
      </c>
      <c r="BS39" s="350">
        <v>4.4911190000000003</v>
      </c>
      <c r="BT39" s="350">
        <v>4.6137649999999999</v>
      </c>
      <c r="BU39" s="350">
        <v>4.8608710000000004</v>
      </c>
      <c r="BV39" s="350">
        <v>5.2268739999999996</v>
      </c>
    </row>
    <row r="40" spans="1:74" s="269" customFormat="1" ht="12" customHeight="1" x14ac:dyDescent="0.25">
      <c r="A40" s="193"/>
      <c r="B40" s="743" t="s">
        <v>808</v>
      </c>
      <c r="C40" s="735"/>
      <c r="D40" s="735"/>
      <c r="E40" s="735"/>
      <c r="F40" s="735"/>
      <c r="G40" s="735"/>
      <c r="H40" s="735"/>
      <c r="I40" s="735"/>
      <c r="J40" s="735"/>
      <c r="K40" s="735"/>
      <c r="L40" s="735"/>
      <c r="M40" s="735"/>
      <c r="N40" s="735"/>
      <c r="O40" s="735"/>
      <c r="P40" s="735"/>
      <c r="Q40" s="735"/>
      <c r="AY40" s="470"/>
      <c r="AZ40" s="470"/>
      <c r="BA40" s="470"/>
      <c r="BB40" s="470"/>
      <c r="BC40" s="470"/>
      <c r="BD40" s="470"/>
      <c r="BE40" s="470"/>
      <c r="BF40" s="470"/>
      <c r="BG40" s="470"/>
      <c r="BH40" s="470"/>
      <c r="BI40" s="470"/>
      <c r="BJ40" s="470"/>
    </row>
    <row r="41" spans="1:74" s="409" customFormat="1" ht="12" customHeight="1" x14ac:dyDescent="0.25">
      <c r="A41" s="408"/>
      <c r="B41" s="771" t="str">
        <f>"Notes: "&amp;"EIA completed modeling and analysis for this report on " &amp;Dates!D2&amp;"."</f>
        <v>Notes: EIA completed modeling and analysis for this report on Thursday February 3, 2022.</v>
      </c>
      <c r="C41" s="794"/>
      <c r="D41" s="794"/>
      <c r="E41" s="794"/>
      <c r="F41" s="794"/>
      <c r="G41" s="794"/>
      <c r="H41" s="794"/>
      <c r="I41" s="794"/>
      <c r="J41" s="794"/>
      <c r="K41" s="794"/>
      <c r="L41" s="794"/>
      <c r="M41" s="794"/>
      <c r="N41" s="794"/>
      <c r="O41" s="794"/>
      <c r="P41" s="794"/>
      <c r="Q41" s="772"/>
      <c r="AY41" s="471"/>
      <c r="AZ41" s="471"/>
      <c r="BA41" s="471"/>
      <c r="BB41" s="471"/>
      <c r="BC41" s="471"/>
      <c r="BD41" s="471"/>
      <c r="BE41" s="471"/>
      <c r="BF41" s="471"/>
      <c r="BG41" s="471"/>
      <c r="BH41" s="471"/>
      <c r="BI41" s="471"/>
      <c r="BJ41" s="471"/>
    </row>
    <row r="42" spans="1:74" s="409" customFormat="1" ht="12" customHeight="1" x14ac:dyDescent="0.25">
      <c r="A42" s="408"/>
      <c r="B42" s="761" t="s">
        <v>351</v>
      </c>
      <c r="C42" s="760"/>
      <c r="D42" s="760"/>
      <c r="E42" s="760"/>
      <c r="F42" s="760"/>
      <c r="G42" s="760"/>
      <c r="H42" s="760"/>
      <c r="I42" s="760"/>
      <c r="J42" s="760"/>
      <c r="K42" s="760"/>
      <c r="L42" s="760"/>
      <c r="M42" s="760"/>
      <c r="N42" s="760"/>
      <c r="O42" s="760"/>
      <c r="P42" s="760"/>
      <c r="Q42" s="760"/>
      <c r="AY42" s="471"/>
      <c r="AZ42" s="471"/>
      <c r="BA42" s="471"/>
      <c r="BB42" s="471"/>
      <c r="BC42" s="471"/>
      <c r="BD42" s="595"/>
      <c r="BE42" s="595"/>
      <c r="BF42" s="595"/>
      <c r="BG42" s="595"/>
      <c r="BH42" s="471"/>
      <c r="BI42" s="471"/>
      <c r="BJ42" s="471"/>
    </row>
    <row r="43" spans="1:74" s="269" customFormat="1" ht="12" customHeight="1" x14ac:dyDescent="0.25">
      <c r="A43" s="193"/>
      <c r="B43" s="744" t="s">
        <v>127</v>
      </c>
      <c r="C43" s="735"/>
      <c r="D43" s="735"/>
      <c r="E43" s="735"/>
      <c r="F43" s="735"/>
      <c r="G43" s="735"/>
      <c r="H43" s="735"/>
      <c r="I43" s="735"/>
      <c r="J43" s="735"/>
      <c r="K43" s="735"/>
      <c r="L43" s="735"/>
      <c r="M43" s="735"/>
      <c r="N43" s="735"/>
      <c r="O43" s="735"/>
      <c r="P43" s="735"/>
      <c r="Q43" s="735"/>
      <c r="AY43" s="470"/>
      <c r="AZ43" s="470"/>
      <c r="BA43" s="470"/>
      <c r="BB43" s="470"/>
      <c r="BC43" s="470"/>
      <c r="BD43" s="594"/>
      <c r="BE43" s="594"/>
      <c r="BF43" s="594"/>
      <c r="BG43" s="594"/>
      <c r="BH43" s="470"/>
      <c r="BI43" s="470"/>
      <c r="BJ43" s="470"/>
    </row>
    <row r="44" spans="1:74" s="409" customFormat="1" ht="12" customHeight="1" x14ac:dyDescent="0.25">
      <c r="A44" s="408"/>
      <c r="B44" s="756" t="s">
        <v>858</v>
      </c>
      <c r="C44" s="753"/>
      <c r="D44" s="753"/>
      <c r="E44" s="753"/>
      <c r="F44" s="753"/>
      <c r="G44" s="753"/>
      <c r="H44" s="753"/>
      <c r="I44" s="753"/>
      <c r="J44" s="753"/>
      <c r="K44" s="753"/>
      <c r="L44" s="753"/>
      <c r="M44" s="753"/>
      <c r="N44" s="753"/>
      <c r="O44" s="753"/>
      <c r="P44" s="753"/>
      <c r="Q44" s="750"/>
      <c r="AY44" s="471"/>
      <c r="AZ44" s="471"/>
      <c r="BA44" s="471"/>
      <c r="BB44" s="471"/>
      <c r="BC44" s="471"/>
      <c r="BD44" s="595"/>
      <c r="BE44" s="595"/>
      <c r="BF44" s="595"/>
      <c r="BG44" s="595"/>
      <c r="BH44" s="471"/>
      <c r="BI44" s="471"/>
      <c r="BJ44" s="471"/>
    </row>
    <row r="45" spans="1:74" s="409" customFormat="1" ht="12" customHeight="1" x14ac:dyDescent="0.25">
      <c r="A45" s="408"/>
      <c r="B45" s="791" t="s">
        <v>859</v>
      </c>
      <c r="C45" s="750"/>
      <c r="D45" s="750"/>
      <c r="E45" s="750"/>
      <c r="F45" s="750"/>
      <c r="G45" s="750"/>
      <c r="H45" s="750"/>
      <c r="I45" s="750"/>
      <c r="J45" s="750"/>
      <c r="K45" s="750"/>
      <c r="L45" s="750"/>
      <c r="M45" s="750"/>
      <c r="N45" s="750"/>
      <c r="O45" s="750"/>
      <c r="P45" s="750"/>
      <c r="Q45" s="750"/>
      <c r="AY45" s="471"/>
      <c r="AZ45" s="471"/>
      <c r="BA45" s="471"/>
      <c r="BB45" s="471"/>
      <c r="BC45" s="471"/>
      <c r="BD45" s="595"/>
      <c r="BE45" s="595"/>
      <c r="BF45" s="595"/>
      <c r="BG45" s="595"/>
      <c r="BH45" s="471"/>
      <c r="BI45" s="471"/>
      <c r="BJ45" s="471"/>
    </row>
    <row r="46" spans="1:74" s="409" customFormat="1" ht="12" customHeight="1" x14ac:dyDescent="0.25">
      <c r="A46" s="410"/>
      <c r="B46" s="754" t="s">
        <v>860</v>
      </c>
      <c r="C46" s="753"/>
      <c r="D46" s="753"/>
      <c r="E46" s="753"/>
      <c r="F46" s="753"/>
      <c r="G46" s="753"/>
      <c r="H46" s="753"/>
      <c r="I46" s="753"/>
      <c r="J46" s="753"/>
      <c r="K46" s="753"/>
      <c r="L46" s="753"/>
      <c r="M46" s="753"/>
      <c r="N46" s="753"/>
      <c r="O46" s="753"/>
      <c r="P46" s="753"/>
      <c r="Q46" s="750"/>
      <c r="AY46" s="471"/>
      <c r="AZ46" s="471"/>
      <c r="BA46" s="471"/>
      <c r="BB46" s="471"/>
      <c r="BC46" s="471"/>
      <c r="BD46" s="595"/>
      <c r="BE46" s="595"/>
      <c r="BF46" s="595"/>
      <c r="BG46" s="595"/>
      <c r="BH46" s="471"/>
      <c r="BI46" s="471"/>
      <c r="BJ46" s="471"/>
    </row>
    <row r="47" spans="1:74" s="409" customFormat="1" ht="12" customHeight="1" x14ac:dyDescent="0.25">
      <c r="A47" s="410"/>
      <c r="B47" s="765" t="s">
        <v>176</v>
      </c>
      <c r="C47" s="750"/>
      <c r="D47" s="750"/>
      <c r="E47" s="750"/>
      <c r="F47" s="750"/>
      <c r="G47" s="750"/>
      <c r="H47" s="750"/>
      <c r="I47" s="750"/>
      <c r="J47" s="750"/>
      <c r="K47" s="750"/>
      <c r="L47" s="750"/>
      <c r="M47" s="750"/>
      <c r="N47" s="750"/>
      <c r="O47" s="750"/>
      <c r="P47" s="750"/>
      <c r="Q47" s="750"/>
      <c r="AY47" s="471"/>
      <c r="AZ47" s="471"/>
      <c r="BA47" s="471"/>
      <c r="BB47" s="471"/>
      <c r="BC47" s="471"/>
      <c r="BD47" s="595"/>
      <c r="BE47" s="595"/>
      <c r="BF47" s="595"/>
      <c r="BG47" s="595"/>
      <c r="BH47" s="471"/>
      <c r="BI47" s="471"/>
      <c r="BJ47" s="471"/>
    </row>
    <row r="48" spans="1:74" s="409" customFormat="1" ht="12" customHeight="1" x14ac:dyDescent="0.25">
      <c r="A48" s="410"/>
      <c r="B48" s="756" t="s">
        <v>831</v>
      </c>
      <c r="C48" s="757"/>
      <c r="D48" s="757"/>
      <c r="E48" s="757"/>
      <c r="F48" s="757"/>
      <c r="G48" s="757"/>
      <c r="H48" s="757"/>
      <c r="I48" s="757"/>
      <c r="J48" s="757"/>
      <c r="K48" s="757"/>
      <c r="L48" s="757"/>
      <c r="M48" s="757"/>
      <c r="N48" s="757"/>
      <c r="O48" s="757"/>
      <c r="P48" s="757"/>
      <c r="Q48" s="750"/>
      <c r="AY48" s="471"/>
      <c r="AZ48" s="471"/>
      <c r="BA48" s="471"/>
      <c r="BB48" s="471"/>
      <c r="BC48" s="471"/>
      <c r="BD48" s="595"/>
      <c r="BE48" s="595"/>
      <c r="BF48" s="595"/>
      <c r="BG48" s="595"/>
      <c r="BH48" s="471"/>
      <c r="BI48" s="471"/>
      <c r="BJ48" s="471"/>
    </row>
    <row r="49" spans="1:74" s="411" customFormat="1" ht="12" customHeight="1" x14ac:dyDescent="0.25">
      <c r="A49" s="393"/>
      <c r="B49" s="762" t="s">
        <v>1364</v>
      </c>
      <c r="C49" s="750"/>
      <c r="D49" s="750"/>
      <c r="E49" s="750"/>
      <c r="F49" s="750"/>
      <c r="G49" s="750"/>
      <c r="H49" s="750"/>
      <c r="I49" s="750"/>
      <c r="J49" s="750"/>
      <c r="K49" s="750"/>
      <c r="L49" s="750"/>
      <c r="M49" s="750"/>
      <c r="N49" s="750"/>
      <c r="O49" s="750"/>
      <c r="P49" s="750"/>
      <c r="Q49" s="750"/>
      <c r="AY49" s="472"/>
      <c r="AZ49" s="472"/>
      <c r="BA49" s="472"/>
      <c r="BB49" s="472"/>
      <c r="BC49" s="472"/>
      <c r="BD49" s="596"/>
      <c r="BE49" s="596"/>
      <c r="BF49" s="596"/>
      <c r="BG49" s="596"/>
      <c r="BH49" s="472"/>
      <c r="BI49" s="472"/>
      <c r="BJ49" s="472"/>
    </row>
    <row r="50" spans="1:74" x14ac:dyDescent="0.25">
      <c r="BK50" s="354"/>
      <c r="BL50" s="354"/>
      <c r="BM50" s="354"/>
      <c r="BN50" s="354"/>
      <c r="BO50" s="354"/>
      <c r="BP50" s="354"/>
      <c r="BQ50" s="354"/>
      <c r="BR50" s="354"/>
      <c r="BS50" s="354"/>
      <c r="BT50" s="354"/>
      <c r="BU50" s="354"/>
      <c r="BV50" s="354"/>
    </row>
    <row r="51" spans="1:74" x14ac:dyDescent="0.25">
      <c r="BK51" s="354"/>
      <c r="BL51" s="354"/>
      <c r="BM51" s="354"/>
      <c r="BN51" s="354"/>
      <c r="BO51" s="354"/>
      <c r="BP51" s="354"/>
      <c r="BQ51" s="354"/>
      <c r="BR51" s="354"/>
      <c r="BS51" s="354"/>
      <c r="BT51" s="354"/>
      <c r="BU51" s="354"/>
      <c r="BV51" s="354"/>
    </row>
    <row r="52" spans="1:74" x14ac:dyDescent="0.25">
      <c r="BK52" s="354"/>
      <c r="BL52" s="354"/>
      <c r="BM52" s="354"/>
      <c r="BN52" s="354"/>
      <c r="BO52" s="354"/>
      <c r="BP52" s="354"/>
      <c r="BQ52" s="354"/>
      <c r="BR52" s="354"/>
      <c r="BS52" s="354"/>
      <c r="BT52" s="354"/>
      <c r="BU52" s="354"/>
      <c r="BV52" s="354"/>
    </row>
    <row r="53" spans="1:74" x14ac:dyDescent="0.25">
      <c r="BK53" s="354"/>
      <c r="BL53" s="354"/>
      <c r="BM53" s="354"/>
      <c r="BN53" s="354"/>
      <c r="BO53" s="354"/>
      <c r="BP53" s="354"/>
      <c r="BQ53" s="354"/>
      <c r="BR53" s="354"/>
      <c r="BS53" s="354"/>
      <c r="BT53" s="354"/>
      <c r="BU53" s="354"/>
      <c r="BV53" s="354"/>
    </row>
    <row r="54" spans="1:74" x14ac:dyDescent="0.25">
      <c r="BK54" s="354"/>
      <c r="BL54" s="354"/>
      <c r="BM54" s="354"/>
      <c r="BN54" s="354"/>
      <c r="BO54" s="354"/>
      <c r="BP54" s="354"/>
      <c r="BQ54" s="354"/>
      <c r="BR54" s="354"/>
      <c r="BS54" s="354"/>
      <c r="BT54" s="354"/>
      <c r="BU54" s="354"/>
      <c r="BV54" s="354"/>
    </row>
    <row r="55" spans="1:74" x14ac:dyDescent="0.25">
      <c r="BK55" s="354"/>
      <c r="BL55" s="354"/>
      <c r="BM55" s="354"/>
      <c r="BN55" s="354"/>
      <c r="BO55" s="354"/>
      <c r="BP55" s="354"/>
      <c r="BQ55" s="354"/>
      <c r="BR55" s="354"/>
      <c r="BS55" s="354"/>
      <c r="BT55" s="354"/>
      <c r="BU55" s="354"/>
      <c r="BV55" s="354"/>
    </row>
    <row r="56" spans="1:74" x14ac:dyDescent="0.25">
      <c r="BK56" s="354"/>
      <c r="BL56" s="354"/>
      <c r="BM56" s="354"/>
      <c r="BN56" s="354"/>
      <c r="BO56" s="354"/>
      <c r="BP56" s="354"/>
      <c r="BQ56" s="354"/>
      <c r="BR56" s="354"/>
      <c r="BS56" s="354"/>
      <c r="BT56" s="354"/>
      <c r="BU56" s="354"/>
      <c r="BV56" s="354"/>
    </row>
    <row r="57" spans="1:74" x14ac:dyDescent="0.25">
      <c r="BK57" s="354"/>
      <c r="BL57" s="354"/>
      <c r="BM57" s="354"/>
      <c r="BN57" s="354"/>
      <c r="BO57" s="354"/>
      <c r="BP57" s="354"/>
      <c r="BQ57" s="354"/>
      <c r="BR57" s="354"/>
      <c r="BS57" s="354"/>
      <c r="BT57" s="354"/>
      <c r="BU57" s="354"/>
      <c r="BV57" s="354"/>
    </row>
    <row r="58" spans="1:74" x14ac:dyDescent="0.25">
      <c r="BK58" s="354"/>
      <c r="BL58" s="354"/>
      <c r="BM58" s="354"/>
      <c r="BN58" s="354"/>
      <c r="BO58" s="354"/>
      <c r="BP58" s="354"/>
      <c r="BQ58" s="354"/>
      <c r="BR58" s="354"/>
      <c r="BS58" s="354"/>
      <c r="BT58" s="354"/>
      <c r="BU58" s="354"/>
      <c r="BV58" s="354"/>
    </row>
    <row r="59" spans="1:74" x14ac:dyDescent="0.25">
      <c r="BK59" s="354"/>
      <c r="BL59" s="354"/>
      <c r="BM59" s="354"/>
      <c r="BN59" s="354"/>
      <c r="BO59" s="354"/>
      <c r="BP59" s="354"/>
      <c r="BQ59" s="354"/>
      <c r="BR59" s="354"/>
      <c r="BS59" s="354"/>
      <c r="BT59" s="354"/>
      <c r="BU59" s="354"/>
      <c r="BV59" s="354"/>
    </row>
    <row r="60" spans="1:74" x14ac:dyDescent="0.25">
      <c r="BK60" s="354"/>
      <c r="BL60" s="354"/>
      <c r="BM60" s="354"/>
      <c r="BN60" s="354"/>
      <c r="BO60" s="354"/>
      <c r="BP60" s="354"/>
      <c r="BQ60" s="354"/>
      <c r="BR60" s="354"/>
      <c r="BS60" s="354"/>
      <c r="BT60" s="354"/>
      <c r="BU60" s="354"/>
      <c r="BV60" s="354"/>
    </row>
    <row r="61" spans="1:74" x14ac:dyDescent="0.25">
      <c r="BK61" s="354"/>
      <c r="BL61" s="354"/>
      <c r="BM61" s="354"/>
      <c r="BN61" s="354"/>
      <c r="BO61" s="354"/>
      <c r="BP61" s="354"/>
      <c r="BQ61" s="354"/>
      <c r="BR61" s="354"/>
      <c r="BS61" s="354"/>
      <c r="BT61" s="354"/>
      <c r="BU61" s="354"/>
      <c r="BV61" s="354"/>
    </row>
    <row r="62" spans="1:74" x14ac:dyDescent="0.25">
      <c r="BK62" s="354"/>
      <c r="BL62" s="354"/>
      <c r="BM62" s="354"/>
      <c r="BN62" s="354"/>
      <c r="BO62" s="354"/>
      <c r="BP62" s="354"/>
      <c r="BQ62" s="354"/>
      <c r="BR62" s="354"/>
      <c r="BS62" s="354"/>
      <c r="BT62" s="354"/>
      <c r="BU62" s="354"/>
      <c r="BV62" s="354"/>
    </row>
    <row r="63" spans="1:74" x14ac:dyDescent="0.25">
      <c r="BK63" s="354"/>
      <c r="BL63" s="354"/>
      <c r="BM63" s="354"/>
      <c r="BN63" s="354"/>
      <c r="BO63" s="354"/>
      <c r="BP63" s="354"/>
      <c r="BQ63" s="354"/>
      <c r="BR63" s="354"/>
      <c r="BS63" s="354"/>
      <c r="BT63" s="354"/>
      <c r="BU63" s="354"/>
      <c r="BV63" s="354"/>
    </row>
    <row r="64" spans="1:74" x14ac:dyDescent="0.25">
      <c r="BK64" s="354"/>
      <c r="BL64" s="354"/>
      <c r="BM64" s="354"/>
      <c r="BN64" s="354"/>
      <c r="BO64" s="354"/>
      <c r="BP64" s="354"/>
      <c r="BQ64" s="354"/>
      <c r="BR64" s="354"/>
      <c r="BS64" s="354"/>
      <c r="BT64" s="354"/>
      <c r="BU64" s="354"/>
      <c r="BV64" s="354"/>
    </row>
    <row r="65" spans="63:74" x14ac:dyDescent="0.25">
      <c r="BK65" s="354"/>
      <c r="BL65" s="354"/>
      <c r="BM65" s="354"/>
      <c r="BN65" s="354"/>
      <c r="BO65" s="354"/>
      <c r="BP65" s="354"/>
      <c r="BQ65" s="354"/>
      <c r="BR65" s="354"/>
      <c r="BS65" s="354"/>
      <c r="BT65" s="354"/>
      <c r="BU65" s="354"/>
      <c r="BV65" s="354"/>
    </row>
    <row r="66" spans="63:74" x14ac:dyDescent="0.25">
      <c r="BK66" s="354"/>
      <c r="BL66" s="354"/>
      <c r="BM66" s="354"/>
      <c r="BN66" s="354"/>
      <c r="BO66" s="354"/>
      <c r="BP66" s="354"/>
      <c r="BQ66" s="354"/>
      <c r="BR66" s="354"/>
      <c r="BS66" s="354"/>
      <c r="BT66" s="354"/>
      <c r="BU66" s="354"/>
      <c r="BV66" s="354"/>
    </row>
    <row r="67" spans="63:74" x14ac:dyDescent="0.25">
      <c r="BK67" s="354"/>
      <c r="BL67" s="354"/>
      <c r="BM67" s="354"/>
      <c r="BN67" s="354"/>
      <c r="BO67" s="354"/>
      <c r="BP67" s="354"/>
      <c r="BQ67" s="354"/>
      <c r="BR67" s="354"/>
      <c r="BS67" s="354"/>
      <c r="BT67" s="354"/>
      <c r="BU67" s="354"/>
      <c r="BV67" s="354"/>
    </row>
    <row r="68" spans="63:74" x14ac:dyDescent="0.25">
      <c r="BK68" s="354"/>
      <c r="BL68" s="354"/>
      <c r="BM68" s="354"/>
      <c r="BN68" s="354"/>
      <c r="BO68" s="354"/>
      <c r="BP68" s="354"/>
      <c r="BQ68" s="354"/>
      <c r="BR68" s="354"/>
      <c r="BS68" s="354"/>
      <c r="BT68" s="354"/>
      <c r="BU68" s="354"/>
      <c r="BV68" s="354"/>
    </row>
    <row r="69" spans="63:74" x14ac:dyDescent="0.25">
      <c r="BK69" s="354"/>
      <c r="BL69" s="354"/>
      <c r="BM69" s="354"/>
      <c r="BN69" s="354"/>
      <c r="BO69" s="354"/>
      <c r="BP69" s="354"/>
      <c r="BQ69" s="354"/>
      <c r="BR69" s="354"/>
      <c r="BS69" s="354"/>
      <c r="BT69" s="354"/>
      <c r="BU69" s="354"/>
      <c r="BV69" s="354"/>
    </row>
    <row r="70" spans="63:74" x14ac:dyDescent="0.25">
      <c r="BK70" s="354"/>
      <c r="BL70" s="354"/>
      <c r="BM70" s="354"/>
      <c r="BN70" s="354"/>
      <c r="BO70" s="354"/>
      <c r="BP70" s="354"/>
      <c r="BQ70" s="354"/>
      <c r="BR70" s="354"/>
      <c r="BS70" s="354"/>
      <c r="BT70" s="354"/>
      <c r="BU70" s="354"/>
      <c r="BV70" s="354"/>
    </row>
    <row r="71" spans="63:74" x14ac:dyDescent="0.25">
      <c r="BK71" s="354"/>
      <c r="BL71" s="354"/>
      <c r="BM71" s="354"/>
      <c r="BN71" s="354"/>
      <c r="BO71" s="354"/>
      <c r="BP71" s="354"/>
      <c r="BQ71" s="354"/>
      <c r="BR71" s="354"/>
      <c r="BS71" s="354"/>
      <c r="BT71" s="354"/>
      <c r="BU71" s="354"/>
      <c r="BV71" s="354"/>
    </row>
    <row r="72" spans="63:74" x14ac:dyDescent="0.25">
      <c r="BK72" s="354"/>
      <c r="BL72" s="354"/>
      <c r="BM72" s="354"/>
      <c r="BN72" s="354"/>
      <c r="BO72" s="354"/>
      <c r="BP72" s="354"/>
      <c r="BQ72" s="354"/>
      <c r="BR72" s="354"/>
      <c r="BS72" s="354"/>
      <c r="BT72" s="354"/>
      <c r="BU72" s="354"/>
      <c r="BV72" s="354"/>
    </row>
    <row r="73" spans="63:74" x14ac:dyDescent="0.25">
      <c r="BK73" s="354"/>
      <c r="BL73" s="354"/>
      <c r="BM73" s="354"/>
      <c r="BN73" s="354"/>
      <c r="BO73" s="354"/>
      <c r="BP73" s="354"/>
      <c r="BQ73" s="354"/>
      <c r="BR73" s="354"/>
      <c r="BS73" s="354"/>
      <c r="BT73" s="354"/>
      <c r="BU73" s="354"/>
      <c r="BV73" s="354"/>
    </row>
    <row r="74" spans="63:74" x14ac:dyDescent="0.25">
      <c r="BK74" s="354"/>
      <c r="BL74" s="354"/>
      <c r="BM74" s="354"/>
      <c r="BN74" s="354"/>
      <c r="BO74" s="354"/>
      <c r="BP74" s="354"/>
      <c r="BQ74" s="354"/>
      <c r="BR74" s="354"/>
      <c r="BS74" s="354"/>
      <c r="BT74" s="354"/>
      <c r="BU74" s="354"/>
      <c r="BV74" s="354"/>
    </row>
    <row r="75" spans="63:74" x14ac:dyDescent="0.25">
      <c r="BK75" s="354"/>
      <c r="BL75" s="354"/>
      <c r="BM75" s="354"/>
      <c r="BN75" s="354"/>
      <c r="BO75" s="354"/>
      <c r="BP75" s="354"/>
      <c r="BQ75" s="354"/>
      <c r="BR75" s="354"/>
      <c r="BS75" s="354"/>
      <c r="BT75" s="354"/>
      <c r="BU75" s="354"/>
      <c r="BV75" s="354"/>
    </row>
    <row r="76" spans="63:74" x14ac:dyDescent="0.25">
      <c r="BK76" s="354"/>
      <c r="BL76" s="354"/>
      <c r="BM76" s="354"/>
      <c r="BN76" s="354"/>
      <c r="BO76" s="354"/>
      <c r="BP76" s="354"/>
      <c r="BQ76" s="354"/>
      <c r="BR76" s="354"/>
      <c r="BS76" s="354"/>
      <c r="BT76" s="354"/>
      <c r="BU76" s="354"/>
      <c r="BV76" s="354"/>
    </row>
    <row r="77" spans="63:74" x14ac:dyDescent="0.25">
      <c r="BK77" s="354"/>
      <c r="BL77" s="354"/>
      <c r="BM77" s="354"/>
      <c r="BN77" s="354"/>
      <c r="BO77" s="354"/>
      <c r="BP77" s="354"/>
      <c r="BQ77" s="354"/>
      <c r="BR77" s="354"/>
      <c r="BS77" s="354"/>
      <c r="BT77" s="354"/>
      <c r="BU77" s="354"/>
      <c r="BV77" s="354"/>
    </row>
    <row r="78" spans="63:74" x14ac:dyDescent="0.25">
      <c r="BK78" s="354"/>
      <c r="BL78" s="354"/>
      <c r="BM78" s="354"/>
      <c r="BN78" s="354"/>
      <c r="BO78" s="354"/>
      <c r="BP78" s="354"/>
      <c r="BQ78" s="354"/>
      <c r="BR78" s="354"/>
      <c r="BS78" s="354"/>
      <c r="BT78" s="354"/>
      <c r="BU78" s="354"/>
      <c r="BV78" s="354"/>
    </row>
    <row r="79" spans="63:74" x14ac:dyDescent="0.25">
      <c r="BK79" s="354"/>
      <c r="BL79" s="354"/>
      <c r="BM79" s="354"/>
      <c r="BN79" s="354"/>
      <c r="BO79" s="354"/>
      <c r="BP79" s="354"/>
      <c r="BQ79" s="354"/>
      <c r="BR79" s="354"/>
      <c r="BS79" s="354"/>
      <c r="BT79" s="354"/>
      <c r="BU79" s="354"/>
      <c r="BV79" s="354"/>
    </row>
    <row r="80" spans="63:74" x14ac:dyDescent="0.25">
      <c r="BK80" s="354"/>
      <c r="BL80" s="354"/>
      <c r="BM80" s="354"/>
      <c r="BN80" s="354"/>
      <c r="BO80" s="354"/>
      <c r="BP80" s="354"/>
      <c r="BQ80" s="354"/>
      <c r="BR80" s="354"/>
      <c r="BS80" s="354"/>
      <c r="BT80" s="354"/>
      <c r="BU80" s="354"/>
      <c r="BV80" s="354"/>
    </row>
    <row r="81" spans="63:74" x14ac:dyDescent="0.25">
      <c r="BK81" s="354"/>
      <c r="BL81" s="354"/>
      <c r="BM81" s="354"/>
      <c r="BN81" s="354"/>
      <c r="BO81" s="354"/>
      <c r="BP81" s="354"/>
      <c r="BQ81" s="354"/>
      <c r="BR81" s="354"/>
      <c r="BS81" s="354"/>
      <c r="BT81" s="354"/>
      <c r="BU81" s="354"/>
      <c r="BV81" s="354"/>
    </row>
    <row r="82" spans="63:74" x14ac:dyDescent="0.25">
      <c r="BK82" s="354"/>
      <c r="BL82" s="354"/>
      <c r="BM82" s="354"/>
      <c r="BN82" s="354"/>
      <c r="BO82" s="354"/>
      <c r="BP82" s="354"/>
      <c r="BQ82" s="354"/>
      <c r="BR82" s="354"/>
      <c r="BS82" s="354"/>
      <c r="BT82" s="354"/>
      <c r="BU82" s="354"/>
      <c r="BV82" s="354"/>
    </row>
    <row r="83" spans="63:74" x14ac:dyDescent="0.25">
      <c r="BK83" s="354"/>
      <c r="BL83" s="354"/>
      <c r="BM83" s="354"/>
      <c r="BN83" s="354"/>
      <c r="BO83" s="354"/>
      <c r="BP83" s="354"/>
      <c r="BQ83" s="354"/>
      <c r="BR83" s="354"/>
      <c r="BS83" s="354"/>
      <c r="BT83" s="354"/>
      <c r="BU83" s="354"/>
      <c r="BV83" s="354"/>
    </row>
    <row r="84" spans="63:74" x14ac:dyDescent="0.25">
      <c r="BK84" s="354"/>
      <c r="BL84" s="354"/>
      <c r="BM84" s="354"/>
      <c r="BN84" s="354"/>
      <c r="BO84" s="354"/>
      <c r="BP84" s="354"/>
      <c r="BQ84" s="354"/>
      <c r="BR84" s="354"/>
      <c r="BS84" s="354"/>
      <c r="BT84" s="354"/>
      <c r="BU84" s="354"/>
      <c r="BV84" s="354"/>
    </row>
    <row r="85" spans="63:74" x14ac:dyDescent="0.25">
      <c r="BK85" s="354"/>
      <c r="BL85" s="354"/>
      <c r="BM85" s="354"/>
      <c r="BN85" s="354"/>
      <c r="BO85" s="354"/>
      <c r="BP85" s="354"/>
      <c r="BQ85" s="354"/>
      <c r="BR85" s="354"/>
      <c r="BS85" s="354"/>
      <c r="BT85" s="354"/>
      <c r="BU85" s="354"/>
      <c r="BV85" s="354"/>
    </row>
    <row r="86" spans="63:74" x14ac:dyDescent="0.25">
      <c r="BK86" s="354"/>
      <c r="BL86" s="354"/>
      <c r="BM86" s="354"/>
      <c r="BN86" s="354"/>
      <c r="BO86" s="354"/>
      <c r="BP86" s="354"/>
      <c r="BQ86" s="354"/>
      <c r="BR86" s="354"/>
      <c r="BS86" s="354"/>
      <c r="BT86" s="354"/>
      <c r="BU86" s="354"/>
      <c r="BV86" s="354"/>
    </row>
    <row r="87" spans="63:74" x14ac:dyDescent="0.25">
      <c r="BK87" s="354"/>
      <c r="BL87" s="354"/>
      <c r="BM87" s="354"/>
      <c r="BN87" s="354"/>
      <c r="BO87" s="354"/>
      <c r="BP87" s="354"/>
      <c r="BQ87" s="354"/>
      <c r="BR87" s="354"/>
      <c r="BS87" s="354"/>
      <c r="BT87" s="354"/>
      <c r="BU87" s="354"/>
      <c r="BV87" s="354"/>
    </row>
    <row r="88" spans="63:74" x14ac:dyDescent="0.25">
      <c r="BK88" s="354"/>
      <c r="BL88" s="354"/>
      <c r="BM88" s="354"/>
      <c r="BN88" s="354"/>
      <c r="BO88" s="354"/>
      <c r="BP88" s="354"/>
      <c r="BQ88" s="354"/>
      <c r="BR88" s="354"/>
      <c r="BS88" s="354"/>
      <c r="BT88" s="354"/>
      <c r="BU88" s="354"/>
      <c r="BV88" s="354"/>
    </row>
    <row r="89" spans="63:74" x14ac:dyDescent="0.25">
      <c r="BK89" s="354"/>
      <c r="BL89" s="354"/>
      <c r="BM89" s="354"/>
      <c r="BN89" s="354"/>
      <c r="BO89" s="354"/>
      <c r="BP89" s="354"/>
      <c r="BQ89" s="354"/>
      <c r="BR89" s="354"/>
      <c r="BS89" s="354"/>
      <c r="BT89" s="354"/>
      <c r="BU89" s="354"/>
      <c r="BV89" s="354"/>
    </row>
    <row r="90" spans="63:74" x14ac:dyDescent="0.25">
      <c r="BK90" s="354"/>
      <c r="BL90" s="354"/>
      <c r="BM90" s="354"/>
      <c r="BN90" s="354"/>
      <c r="BO90" s="354"/>
      <c r="BP90" s="354"/>
      <c r="BQ90" s="354"/>
      <c r="BR90" s="354"/>
      <c r="BS90" s="354"/>
      <c r="BT90" s="354"/>
      <c r="BU90" s="354"/>
      <c r="BV90" s="354"/>
    </row>
    <row r="91" spans="63:74" x14ac:dyDescent="0.25">
      <c r="BK91" s="354"/>
      <c r="BL91" s="354"/>
      <c r="BM91" s="354"/>
      <c r="BN91" s="354"/>
      <c r="BO91" s="354"/>
      <c r="BP91" s="354"/>
      <c r="BQ91" s="354"/>
      <c r="BR91" s="354"/>
      <c r="BS91" s="354"/>
      <c r="BT91" s="354"/>
      <c r="BU91" s="354"/>
      <c r="BV91" s="354"/>
    </row>
    <row r="92" spans="63:74" x14ac:dyDescent="0.25">
      <c r="BK92" s="354"/>
      <c r="BL92" s="354"/>
      <c r="BM92" s="354"/>
      <c r="BN92" s="354"/>
      <c r="BO92" s="354"/>
      <c r="BP92" s="354"/>
      <c r="BQ92" s="354"/>
      <c r="BR92" s="354"/>
      <c r="BS92" s="354"/>
      <c r="BT92" s="354"/>
      <c r="BU92" s="354"/>
      <c r="BV92" s="354"/>
    </row>
    <row r="93" spans="63:74" x14ac:dyDescent="0.25">
      <c r="BK93" s="354"/>
      <c r="BL93" s="354"/>
      <c r="BM93" s="354"/>
      <c r="BN93" s="354"/>
      <c r="BO93" s="354"/>
      <c r="BP93" s="354"/>
      <c r="BQ93" s="354"/>
      <c r="BR93" s="354"/>
      <c r="BS93" s="354"/>
      <c r="BT93" s="354"/>
      <c r="BU93" s="354"/>
      <c r="BV93" s="354"/>
    </row>
    <row r="94" spans="63:74" x14ac:dyDescent="0.25">
      <c r="BK94" s="354"/>
      <c r="BL94" s="354"/>
      <c r="BM94" s="354"/>
      <c r="BN94" s="354"/>
      <c r="BO94" s="354"/>
      <c r="BP94" s="354"/>
      <c r="BQ94" s="354"/>
      <c r="BR94" s="354"/>
      <c r="BS94" s="354"/>
      <c r="BT94" s="354"/>
      <c r="BU94" s="354"/>
      <c r="BV94" s="354"/>
    </row>
    <row r="95" spans="63:74" x14ac:dyDescent="0.25">
      <c r="BK95" s="354"/>
      <c r="BL95" s="354"/>
      <c r="BM95" s="354"/>
      <c r="BN95" s="354"/>
      <c r="BO95" s="354"/>
      <c r="BP95" s="354"/>
      <c r="BQ95" s="354"/>
      <c r="BR95" s="354"/>
      <c r="BS95" s="354"/>
      <c r="BT95" s="354"/>
      <c r="BU95" s="354"/>
      <c r="BV95" s="354"/>
    </row>
    <row r="96" spans="63:74" x14ac:dyDescent="0.25">
      <c r="BK96" s="354"/>
      <c r="BL96" s="354"/>
      <c r="BM96" s="354"/>
      <c r="BN96" s="354"/>
      <c r="BO96" s="354"/>
      <c r="BP96" s="354"/>
      <c r="BQ96" s="354"/>
      <c r="BR96" s="354"/>
      <c r="BS96" s="354"/>
      <c r="BT96" s="354"/>
      <c r="BU96" s="354"/>
      <c r="BV96" s="354"/>
    </row>
    <row r="97" spans="63:74" x14ac:dyDescent="0.25">
      <c r="BK97" s="354"/>
      <c r="BL97" s="354"/>
      <c r="BM97" s="354"/>
      <c r="BN97" s="354"/>
      <c r="BO97" s="354"/>
      <c r="BP97" s="354"/>
      <c r="BQ97" s="354"/>
      <c r="BR97" s="354"/>
      <c r="BS97" s="354"/>
      <c r="BT97" s="354"/>
      <c r="BU97" s="354"/>
      <c r="BV97" s="354"/>
    </row>
    <row r="98" spans="63:74" x14ac:dyDescent="0.25">
      <c r="BK98" s="354"/>
      <c r="BL98" s="354"/>
      <c r="BM98" s="354"/>
      <c r="BN98" s="354"/>
      <c r="BO98" s="354"/>
      <c r="BP98" s="354"/>
      <c r="BQ98" s="354"/>
      <c r="BR98" s="354"/>
      <c r="BS98" s="354"/>
      <c r="BT98" s="354"/>
      <c r="BU98" s="354"/>
      <c r="BV98" s="354"/>
    </row>
    <row r="99" spans="63:74" x14ac:dyDescent="0.25">
      <c r="BK99" s="354"/>
      <c r="BL99" s="354"/>
      <c r="BM99" s="354"/>
      <c r="BN99" s="354"/>
      <c r="BO99" s="354"/>
      <c r="BP99" s="354"/>
      <c r="BQ99" s="354"/>
      <c r="BR99" s="354"/>
      <c r="BS99" s="354"/>
      <c r="BT99" s="354"/>
      <c r="BU99" s="354"/>
      <c r="BV99" s="354"/>
    </row>
    <row r="100" spans="63:74" x14ac:dyDescent="0.25">
      <c r="BK100" s="354"/>
      <c r="BL100" s="354"/>
      <c r="BM100" s="354"/>
      <c r="BN100" s="354"/>
      <c r="BO100" s="354"/>
      <c r="BP100" s="354"/>
      <c r="BQ100" s="354"/>
      <c r="BR100" s="354"/>
      <c r="BS100" s="354"/>
      <c r="BT100" s="354"/>
      <c r="BU100" s="354"/>
      <c r="BV100" s="354"/>
    </row>
    <row r="101" spans="63:74" x14ac:dyDescent="0.25">
      <c r="BK101" s="354"/>
      <c r="BL101" s="354"/>
      <c r="BM101" s="354"/>
      <c r="BN101" s="354"/>
      <c r="BO101" s="354"/>
      <c r="BP101" s="354"/>
      <c r="BQ101" s="354"/>
      <c r="BR101" s="354"/>
      <c r="BS101" s="354"/>
      <c r="BT101" s="354"/>
      <c r="BU101" s="354"/>
      <c r="BV101" s="354"/>
    </row>
    <row r="102" spans="63:74" x14ac:dyDescent="0.25">
      <c r="BK102" s="354"/>
      <c r="BL102" s="354"/>
      <c r="BM102" s="354"/>
      <c r="BN102" s="354"/>
      <c r="BO102" s="354"/>
      <c r="BP102" s="354"/>
      <c r="BQ102" s="354"/>
      <c r="BR102" s="354"/>
      <c r="BS102" s="354"/>
      <c r="BT102" s="354"/>
      <c r="BU102" s="354"/>
      <c r="BV102" s="354"/>
    </row>
    <row r="103" spans="63:74" x14ac:dyDescent="0.25">
      <c r="BK103" s="354"/>
      <c r="BL103" s="354"/>
      <c r="BM103" s="354"/>
      <c r="BN103" s="354"/>
      <c r="BO103" s="354"/>
      <c r="BP103" s="354"/>
      <c r="BQ103" s="354"/>
      <c r="BR103" s="354"/>
      <c r="BS103" s="354"/>
      <c r="BT103" s="354"/>
      <c r="BU103" s="354"/>
      <c r="BV103" s="354"/>
    </row>
    <row r="104" spans="63:74" x14ac:dyDescent="0.25">
      <c r="BK104" s="354"/>
      <c r="BL104" s="354"/>
      <c r="BM104" s="354"/>
      <c r="BN104" s="354"/>
      <c r="BO104" s="354"/>
      <c r="BP104" s="354"/>
      <c r="BQ104" s="354"/>
      <c r="BR104" s="354"/>
      <c r="BS104" s="354"/>
      <c r="BT104" s="354"/>
      <c r="BU104" s="354"/>
      <c r="BV104" s="354"/>
    </row>
    <row r="105" spans="63:74" x14ac:dyDescent="0.25">
      <c r="BK105" s="354"/>
      <c r="BL105" s="354"/>
      <c r="BM105" s="354"/>
      <c r="BN105" s="354"/>
      <c r="BO105" s="354"/>
      <c r="BP105" s="354"/>
      <c r="BQ105" s="354"/>
      <c r="BR105" s="354"/>
      <c r="BS105" s="354"/>
      <c r="BT105" s="354"/>
      <c r="BU105" s="354"/>
      <c r="BV105" s="354"/>
    </row>
    <row r="106" spans="63:74" x14ac:dyDescent="0.25">
      <c r="BK106" s="354"/>
      <c r="BL106" s="354"/>
      <c r="BM106" s="354"/>
      <c r="BN106" s="354"/>
      <c r="BO106" s="354"/>
      <c r="BP106" s="354"/>
      <c r="BQ106" s="354"/>
      <c r="BR106" s="354"/>
      <c r="BS106" s="354"/>
      <c r="BT106" s="354"/>
      <c r="BU106" s="354"/>
      <c r="BV106" s="354"/>
    </row>
    <row r="107" spans="63:74" x14ac:dyDescent="0.25">
      <c r="BK107" s="354"/>
      <c r="BL107" s="354"/>
      <c r="BM107" s="354"/>
      <c r="BN107" s="354"/>
      <c r="BO107" s="354"/>
      <c r="BP107" s="354"/>
      <c r="BQ107" s="354"/>
      <c r="BR107" s="354"/>
      <c r="BS107" s="354"/>
      <c r="BT107" s="354"/>
      <c r="BU107" s="354"/>
      <c r="BV107" s="354"/>
    </row>
    <row r="108" spans="63:74" x14ac:dyDescent="0.25">
      <c r="BK108" s="354"/>
      <c r="BL108" s="354"/>
      <c r="BM108" s="354"/>
      <c r="BN108" s="354"/>
      <c r="BO108" s="354"/>
      <c r="BP108" s="354"/>
      <c r="BQ108" s="354"/>
      <c r="BR108" s="354"/>
      <c r="BS108" s="354"/>
      <c r="BT108" s="354"/>
      <c r="BU108" s="354"/>
      <c r="BV108" s="354"/>
    </row>
    <row r="109" spans="63:74" x14ac:dyDescent="0.25">
      <c r="BK109" s="354"/>
      <c r="BL109" s="354"/>
      <c r="BM109" s="354"/>
      <c r="BN109" s="354"/>
      <c r="BO109" s="354"/>
      <c r="BP109" s="354"/>
      <c r="BQ109" s="354"/>
      <c r="BR109" s="354"/>
      <c r="BS109" s="354"/>
      <c r="BT109" s="354"/>
      <c r="BU109" s="354"/>
      <c r="BV109" s="354"/>
    </row>
    <row r="110" spans="63:74" x14ac:dyDescent="0.25">
      <c r="BK110" s="354"/>
      <c r="BL110" s="354"/>
      <c r="BM110" s="354"/>
      <c r="BN110" s="354"/>
      <c r="BO110" s="354"/>
      <c r="BP110" s="354"/>
      <c r="BQ110" s="354"/>
      <c r="BR110" s="354"/>
      <c r="BS110" s="354"/>
      <c r="BT110" s="354"/>
      <c r="BU110" s="354"/>
      <c r="BV110" s="354"/>
    </row>
    <row r="111" spans="63:74" x14ac:dyDescent="0.25">
      <c r="BK111" s="354"/>
      <c r="BL111" s="354"/>
      <c r="BM111" s="354"/>
      <c r="BN111" s="354"/>
      <c r="BO111" s="354"/>
      <c r="BP111" s="354"/>
      <c r="BQ111" s="354"/>
      <c r="BR111" s="354"/>
      <c r="BS111" s="354"/>
      <c r="BT111" s="354"/>
      <c r="BU111" s="354"/>
      <c r="BV111" s="354"/>
    </row>
    <row r="112" spans="63:74" x14ac:dyDescent="0.25">
      <c r="BK112" s="354"/>
      <c r="BL112" s="354"/>
      <c r="BM112" s="354"/>
      <c r="BN112" s="354"/>
      <c r="BO112" s="354"/>
      <c r="BP112" s="354"/>
      <c r="BQ112" s="354"/>
      <c r="BR112" s="354"/>
      <c r="BS112" s="354"/>
      <c r="BT112" s="354"/>
      <c r="BU112" s="354"/>
      <c r="BV112" s="354"/>
    </row>
    <row r="113" spans="63:74" x14ac:dyDescent="0.25">
      <c r="BK113" s="354"/>
      <c r="BL113" s="354"/>
      <c r="BM113" s="354"/>
      <c r="BN113" s="354"/>
      <c r="BO113" s="354"/>
      <c r="BP113" s="354"/>
      <c r="BQ113" s="354"/>
      <c r="BR113" s="354"/>
      <c r="BS113" s="354"/>
      <c r="BT113" s="354"/>
      <c r="BU113" s="354"/>
      <c r="BV113" s="354"/>
    </row>
    <row r="114" spans="63:74" x14ac:dyDescent="0.25">
      <c r="BK114" s="354"/>
      <c r="BL114" s="354"/>
      <c r="BM114" s="354"/>
      <c r="BN114" s="354"/>
      <c r="BO114" s="354"/>
      <c r="BP114" s="354"/>
      <c r="BQ114" s="354"/>
      <c r="BR114" s="354"/>
      <c r="BS114" s="354"/>
      <c r="BT114" s="354"/>
      <c r="BU114" s="354"/>
      <c r="BV114" s="354"/>
    </row>
    <row r="115" spans="63:74" x14ac:dyDescent="0.25">
      <c r="BK115" s="354"/>
      <c r="BL115" s="354"/>
      <c r="BM115" s="354"/>
      <c r="BN115" s="354"/>
      <c r="BO115" s="354"/>
      <c r="BP115" s="354"/>
      <c r="BQ115" s="354"/>
      <c r="BR115" s="354"/>
      <c r="BS115" s="354"/>
      <c r="BT115" s="354"/>
      <c r="BU115" s="354"/>
      <c r="BV115" s="354"/>
    </row>
    <row r="116" spans="63:74" x14ac:dyDescent="0.25">
      <c r="BK116" s="354"/>
      <c r="BL116" s="354"/>
      <c r="BM116" s="354"/>
      <c r="BN116" s="354"/>
      <c r="BO116" s="354"/>
      <c r="BP116" s="354"/>
      <c r="BQ116" s="354"/>
      <c r="BR116" s="354"/>
      <c r="BS116" s="354"/>
      <c r="BT116" s="354"/>
      <c r="BU116" s="354"/>
      <c r="BV116" s="354"/>
    </row>
    <row r="117" spans="63:74" x14ac:dyDescent="0.25">
      <c r="BK117" s="354"/>
      <c r="BL117" s="354"/>
      <c r="BM117" s="354"/>
      <c r="BN117" s="354"/>
      <c r="BO117" s="354"/>
      <c r="BP117" s="354"/>
      <c r="BQ117" s="354"/>
      <c r="BR117" s="354"/>
      <c r="BS117" s="354"/>
      <c r="BT117" s="354"/>
      <c r="BU117" s="354"/>
      <c r="BV117" s="354"/>
    </row>
    <row r="118" spans="63:74" x14ac:dyDescent="0.25">
      <c r="BK118" s="354"/>
      <c r="BL118" s="354"/>
      <c r="BM118" s="354"/>
      <c r="BN118" s="354"/>
      <c r="BO118" s="354"/>
      <c r="BP118" s="354"/>
      <c r="BQ118" s="354"/>
      <c r="BR118" s="354"/>
      <c r="BS118" s="354"/>
      <c r="BT118" s="354"/>
      <c r="BU118" s="354"/>
      <c r="BV118" s="354"/>
    </row>
    <row r="119" spans="63:74" x14ac:dyDescent="0.25">
      <c r="BK119" s="354"/>
      <c r="BL119" s="354"/>
      <c r="BM119" s="354"/>
      <c r="BN119" s="354"/>
      <c r="BO119" s="354"/>
      <c r="BP119" s="354"/>
      <c r="BQ119" s="354"/>
      <c r="BR119" s="354"/>
      <c r="BS119" s="354"/>
      <c r="BT119" s="354"/>
      <c r="BU119" s="354"/>
      <c r="BV119" s="354"/>
    </row>
    <row r="120" spans="63:74" x14ac:dyDescent="0.25">
      <c r="BK120" s="354"/>
      <c r="BL120" s="354"/>
      <c r="BM120" s="354"/>
      <c r="BN120" s="354"/>
      <c r="BO120" s="354"/>
      <c r="BP120" s="354"/>
      <c r="BQ120" s="354"/>
      <c r="BR120" s="354"/>
      <c r="BS120" s="354"/>
      <c r="BT120" s="354"/>
      <c r="BU120" s="354"/>
      <c r="BV120" s="354"/>
    </row>
    <row r="121" spans="63:74" x14ac:dyDescent="0.25">
      <c r="BK121" s="354"/>
      <c r="BL121" s="354"/>
      <c r="BM121" s="354"/>
      <c r="BN121" s="354"/>
      <c r="BO121" s="354"/>
      <c r="BP121" s="354"/>
      <c r="BQ121" s="354"/>
      <c r="BR121" s="354"/>
      <c r="BS121" s="354"/>
      <c r="BT121" s="354"/>
      <c r="BU121" s="354"/>
      <c r="BV121" s="354"/>
    </row>
    <row r="122" spans="63:74" x14ac:dyDescent="0.25">
      <c r="BK122" s="354"/>
      <c r="BL122" s="354"/>
      <c r="BM122" s="354"/>
      <c r="BN122" s="354"/>
      <c r="BO122" s="354"/>
      <c r="BP122" s="354"/>
      <c r="BQ122" s="354"/>
      <c r="BR122" s="354"/>
      <c r="BS122" s="354"/>
      <c r="BT122" s="354"/>
      <c r="BU122" s="354"/>
      <c r="BV122" s="354"/>
    </row>
    <row r="123" spans="63:74" x14ac:dyDescent="0.25">
      <c r="BK123" s="354"/>
      <c r="BL123" s="354"/>
      <c r="BM123" s="354"/>
      <c r="BN123" s="354"/>
      <c r="BO123" s="354"/>
      <c r="BP123" s="354"/>
      <c r="BQ123" s="354"/>
      <c r="BR123" s="354"/>
      <c r="BS123" s="354"/>
      <c r="BT123" s="354"/>
      <c r="BU123" s="354"/>
      <c r="BV123" s="354"/>
    </row>
    <row r="124" spans="63:74" x14ac:dyDescent="0.25">
      <c r="BK124" s="354"/>
      <c r="BL124" s="354"/>
      <c r="BM124" s="354"/>
      <c r="BN124" s="354"/>
      <c r="BO124" s="354"/>
      <c r="BP124" s="354"/>
      <c r="BQ124" s="354"/>
      <c r="BR124" s="354"/>
      <c r="BS124" s="354"/>
      <c r="BT124" s="354"/>
      <c r="BU124" s="354"/>
      <c r="BV124" s="354"/>
    </row>
    <row r="125" spans="63:74" x14ac:dyDescent="0.25">
      <c r="BK125" s="354"/>
      <c r="BL125" s="354"/>
      <c r="BM125" s="354"/>
      <c r="BN125" s="354"/>
      <c r="BO125" s="354"/>
      <c r="BP125" s="354"/>
      <c r="BQ125" s="354"/>
      <c r="BR125" s="354"/>
      <c r="BS125" s="354"/>
      <c r="BT125" s="354"/>
      <c r="BU125" s="354"/>
      <c r="BV125" s="354"/>
    </row>
    <row r="126" spans="63:74" x14ac:dyDescent="0.25">
      <c r="BK126" s="354"/>
      <c r="BL126" s="354"/>
      <c r="BM126" s="354"/>
      <c r="BN126" s="354"/>
      <c r="BO126" s="354"/>
      <c r="BP126" s="354"/>
      <c r="BQ126" s="354"/>
      <c r="BR126" s="354"/>
      <c r="BS126" s="354"/>
      <c r="BT126" s="354"/>
      <c r="BU126" s="354"/>
      <c r="BV126" s="354"/>
    </row>
    <row r="127" spans="63:74" x14ac:dyDescent="0.25">
      <c r="BK127" s="354"/>
      <c r="BL127" s="354"/>
      <c r="BM127" s="354"/>
      <c r="BN127" s="354"/>
      <c r="BO127" s="354"/>
      <c r="BP127" s="354"/>
      <c r="BQ127" s="354"/>
      <c r="BR127" s="354"/>
      <c r="BS127" s="354"/>
      <c r="BT127" s="354"/>
      <c r="BU127" s="354"/>
      <c r="BV127" s="354"/>
    </row>
    <row r="128" spans="63:74" x14ac:dyDescent="0.25">
      <c r="BK128" s="354"/>
      <c r="BL128" s="354"/>
      <c r="BM128" s="354"/>
      <c r="BN128" s="354"/>
      <c r="BO128" s="354"/>
      <c r="BP128" s="354"/>
      <c r="BQ128" s="354"/>
      <c r="BR128" s="354"/>
      <c r="BS128" s="354"/>
      <c r="BT128" s="354"/>
      <c r="BU128" s="354"/>
      <c r="BV128" s="354"/>
    </row>
    <row r="129" spans="63:74" x14ac:dyDescent="0.25">
      <c r="BK129" s="354"/>
      <c r="BL129" s="354"/>
      <c r="BM129" s="354"/>
      <c r="BN129" s="354"/>
      <c r="BO129" s="354"/>
      <c r="BP129" s="354"/>
      <c r="BQ129" s="354"/>
      <c r="BR129" s="354"/>
      <c r="BS129" s="354"/>
      <c r="BT129" s="354"/>
      <c r="BU129" s="354"/>
      <c r="BV129" s="354"/>
    </row>
    <row r="130" spans="63:74" x14ac:dyDescent="0.25">
      <c r="BK130" s="354"/>
      <c r="BL130" s="354"/>
      <c r="BM130" s="354"/>
      <c r="BN130" s="354"/>
      <c r="BO130" s="354"/>
      <c r="BP130" s="354"/>
      <c r="BQ130" s="354"/>
      <c r="BR130" s="354"/>
      <c r="BS130" s="354"/>
      <c r="BT130" s="354"/>
      <c r="BU130" s="354"/>
      <c r="BV130" s="354"/>
    </row>
    <row r="131" spans="63:74" x14ac:dyDescent="0.25">
      <c r="BK131" s="354"/>
      <c r="BL131" s="354"/>
      <c r="BM131" s="354"/>
      <c r="BN131" s="354"/>
      <c r="BO131" s="354"/>
      <c r="BP131" s="354"/>
      <c r="BQ131" s="354"/>
      <c r="BR131" s="354"/>
      <c r="BS131" s="354"/>
      <c r="BT131" s="354"/>
      <c r="BU131" s="354"/>
      <c r="BV131" s="354"/>
    </row>
    <row r="132" spans="63:74" x14ac:dyDescent="0.25">
      <c r="BK132" s="354"/>
      <c r="BL132" s="354"/>
      <c r="BM132" s="354"/>
      <c r="BN132" s="354"/>
      <c r="BO132" s="354"/>
      <c r="BP132" s="354"/>
      <c r="BQ132" s="354"/>
      <c r="BR132" s="354"/>
      <c r="BS132" s="354"/>
      <c r="BT132" s="354"/>
      <c r="BU132" s="354"/>
      <c r="BV132" s="354"/>
    </row>
    <row r="133" spans="63:74" x14ac:dyDescent="0.25">
      <c r="BK133" s="354"/>
      <c r="BL133" s="354"/>
      <c r="BM133" s="354"/>
      <c r="BN133" s="354"/>
      <c r="BO133" s="354"/>
      <c r="BP133" s="354"/>
      <c r="BQ133" s="354"/>
      <c r="BR133" s="354"/>
      <c r="BS133" s="354"/>
      <c r="BT133" s="354"/>
      <c r="BU133" s="354"/>
      <c r="BV133" s="354"/>
    </row>
    <row r="134" spans="63:74" x14ac:dyDescent="0.25">
      <c r="BK134" s="354"/>
      <c r="BL134" s="354"/>
      <c r="BM134" s="354"/>
      <c r="BN134" s="354"/>
      <c r="BO134" s="354"/>
      <c r="BP134" s="354"/>
      <c r="BQ134" s="354"/>
      <c r="BR134" s="354"/>
      <c r="BS134" s="354"/>
      <c r="BT134" s="354"/>
      <c r="BU134" s="354"/>
      <c r="BV134" s="354"/>
    </row>
    <row r="135" spans="63:74" x14ac:dyDescent="0.25">
      <c r="BK135" s="354"/>
      <c r="BL135" s="354"/>
      <c r="BM135" s="354"/>
      <c r="BN135" s="354"/>
      <c r="BO135" s="354"/>
      <c r="BP135" s="354"/>
      <c r="BQ135" s="354"/>
      <c r="BR135" s="354"/>
      <c r="BS135" s="354"/>
      <c r="BT135" s="354"/>
      <c r="BU135" s="354"/>
      <c r="BV135" s="354"/>
    </row>
    <row r="136" spans="63:74" x14ac:dyDescent="0.25">
      <c r="BK136" s="354"/>
      <c r="BL136" s="354"/>
      <c r="BM136" s="354"/>
      <c r="BN136" s="354"/>
      <c r="BO136" s="354"/>
      <c r="BP136" s="354"/>
      <c r="BQ136" s="354"/>
      <c r="BR136" s="354"/>
      <c r="BS136" s="354"/>
      <c r="BT136" s="354"/>
      <c r="BU136" s="354"/>
      <c r="BV136" s="354"/>
    </row>
    <row r="137" spans="63:74" x14ac:dyDescent="0.25">
      <c r="BK137" s="354"/>
      <c r="BL137" s="354"/>
      <c r="BM137" s="354"/>
      <c r="BN137" s="354"/>
      <c r="BO137" s="354"/>
      <c r="BP137" s="354"/>
      <c r="BQ137" s="354"/>
      <c r="BR137" s="354"/>
      <c r="BS137" s="354"/>
      <c r="BT137" s="354"/>
      <c r="BU137" s="354"/>
      <c r="BV137" s="354"/>
    </row>
    <row r="138" spans="63:74" x14ac:dyDescent="0.25">
      <c r="BK138" s="354"/>
      <c r="BL138" s="354"/>
      <c r="BM138" s="354"/>
      <c r="BN138" s="354"/>
      <c r="BO138" s="354"/>
      <c r="BP138" s="354"/>
      <c r="BQ138" s="354"/>
      <c r="BR138" s="354"/>
      <c r="BS138" s="354"/>
      <c r="BT138" s="354"/>
      <c r="BU138" s="354"/>
      <c r="BV138" s="354"/>
    </row>
    <row r="139" spans="63:74" x14ac:dyDescent="0.25">
      <c r="BK139" s="354"/>
      <c r="BL139" s="354"/>
      <c r="BM139" s="354"/>
      <c r="BN139" s="354"/>
      <c r="BO139" s="354"/>
      <c r="BP139" s="354"/>
      <c r="BQ139" s="354"/>
      <c r="BR139" s="354"/>
      <c r="BS139" s="354"/>
      <c r="BT139" s="354"/>
      <c r="BU139" s="354"/>
      <c r="BV139" s="354"/>
    </row>
    <row r="140" spans="63:74" x14ac:dyDescent="0.25">
      <c r="BK140" s="354"/>
      <c r="BL140" s="354"/>
      <c r="BM140" s="354"/>
      <c r="BN140" s="354"/>
      <c r="BO140" s="354"/>
      <c r="BP140" s="354"/>
      <c r="BQ140" s="354"/>
      <c r="BR140" s="354"/>
      <c r="BS140" s="354"/>
      <c r="BT140" s="354"/>
      <c r="BU140" s="354"/>
      <c r="BV140" s="354"/>
    </row>
    <row r="141" spans="63:74" x14ac:dyDescent="0.25">
      <c r="BK141" s="354"/>
      <c r="BL141" s="354"/>
      <c r="BM141" s="354"/>
      <c r="BN141" s="354"/>
      <c r="BO141" s="354"/>
      <c r="BP141" s="354"/>
      <c r="BQ141" s="354"/>
      <c r="BR141" s="354"/>
      <c r="BS141" s="354"/>
      <c r="BT141" s="354"/>
      <c r="BU141" s="354"/>
      <c r="BV141" s="354"/>
    </row>
    <row r="142" spans="63:74" x14ac:dyDescent="0.25">
      <c r="BK142" s="354"/>
      <c r="BL142" s="354"/>
      <c r="BM142" s="354"/>
      <c r="BN142" s="354"/>
      <c r="BO142" s="354"/>
      <c r="BP142" s="354"/>
      <c r="BQ142" s="354"/>
      <c r="BR142" s="354"/>
      <c r="BS142" s="354"/>
      <c r="BT142" s="354"/>
      <c r="BU142" s="354"/>
      <c r="BV142" s="354"/>
    </row>
    <row r="143" spans="63:74" x14ac:dyDescent="0.25">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X8"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1.6328125" style="89" customWidth="1"/>
    <col min="2" max="2" width="27.36328125" style="89" customWidth="1"/>
    <col min="3" max="50" width="6.6328125" style="89" customWidth="1"/>
    <col min="51" max="55" width="6.6328125" style="351" customWidth="1"/>
    <col min="56" max="58" width="6.6328125" style="597" customWidth="1"/>
    <col min="59" max="62" width="6.6328125" style="351" customWidth="1"/>
    <col min="63" max="74" width="6.6328125" style="89" customWidth="1"/>
    <col min="75" max="16384" width="9.6328125" style="89"/>
  </cols>
  <sheetData>
    <row r="1" spans="1:74" ht="14.9" customHeight="1" x14ac:dyDescent="0.3">
      <c r="A1" s="732" t="s">
        <v>792</v>
      </c>
      <c r="B1" s="801" t="s">
        <v>235</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277"/>
    </row>
    <row r="2" spans="1:74" s="72" customFormat="1" ht="12.5"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357"/>
      <c r="BH2" s="357"/>
      <c r="BI2" s="357"/>
      <c r="BJ2" s="35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90"/>
      <c r="B5" s="91" t="s">
        <v>218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696"/>
      <c r="BA5" s="696"/>
      <c r="BB5" s="696"/>
      <c r="BC5" s="696"/>
      <c r="BD5" s="696"/>
      <c r="BE5" s="696"/>
      <c r="BF5" s="696"/>
      <c r="BG5" s="696"/>
      <c r="BH5" s="92"/>
      <c r="BI5" s="92"/>
      <c r="BJ5" s="382"/>
      <c r="BK5" s="382"/>
      <c r="BL5" s="382"/>
      <c r="BM5" s="382"/>
      <c r="BN5" s="382"/>
      <c r="BO5" s="382"/>
      <c r="BP5" s="382"/>
      <c r="BQ5" s="382"/>
      <c r="BR5" s="382"/>
      <c r="BS5" s="382"/>
      <c r="BT5" s="382"/>
      <c r="BU5" s="382"/>
      <c r="BV5" s="382"/>
    </row>
    <row r="6" spans="1:74" ht="11.15" customHeight="1" x14ac:dyDescent="0.25">
      <c r="A6" s="93" t="s">
        <v>198</v>
      </c>
      <c r="B6" s="194" t="s">
        <v>441</v>
      </c>
      <c r="C6" s="250">
        <v>61.971187999999998</v>
      </c>
      <c r="D6" s="250">
        <v>60.268717000000002</v>
      </c>
      <c r="E6" s="250">
        <v>65.503579000000002</v>
      </c>
      <c r="F6" s="250">
        <v>58.046233999999998</v>
      </c>
      <c r="G6" s="250">
        <v>61.210858999999999</v>
      </c>
      <c r="H6" s="250">
        <v>61.572367999999997</v>
      </c>
      <c r="I6" s="250">
        <v>62.967241999999999</v>
      </c>
      <c r="J6" s="250">
        <v>69.325457999999998</v>
      </c>
      <c r="K6" s="250">
        <v>62.438499</v>
      </c>
      <c r="L6" s="250">
        <v>66.532053000000005</v>
      </c>
      <c r="M6" s="250">
        <v>62.857303000000002</v>
      </c>
      <c r="N6" s="250">
        <v>63.473595000000003</v>
      </c>
      <c r="O6" s="250">
        <v>65.83569</v>
      </c>
      <c r="P6" s="250">
        <v>58.314672999999999</v>
      </c>
      <c r="Q6" s="250">
        <v>55.667043</v>
      </c>
      <c r="R6" s="250">
        <v>61.213194000000001</v>
      </c>
      <c r="S6" s="250">
        <v>61.861533000000001</v>
      </c>
      <c r="T6" s="250">
        <v>56.705832999999998</v>
      </c>
      <c r="U6" s="250">
        <v>59.068790999999997</v>
      </c>
      <c r="V6" s="250">
        <v>63.794620000000002</v>
      </c>
      <c r="W6" s="250">
        <v>58.59742</v>
      </c>
      <c r="X6" s="250">
        <v>57.674056999999998</v>
      </c>
      <c r="Y6" s="250">
        <v>54.392702</v>
      </c>
      <c r="Z6" s="250">
        <v>53.183706999999998</v>
      </c>
      <c r="AA6" s="250">
        <v>55.656337999999998</v>
      </c>
      <c r="AB6" s="250">
        <v>47.416158000000003</v>
      </c>
      <c r="AC6" s="250">
        <v>46.097239000000002</v>
      </c>
      <c r="AD6" s="250">
        <v>39.333956999999998</v>
      </c>
      <c r="AE6" s="250">
        <v>37.250770000000003</v>
      </c>
      <c r="AF6" s="250">
        <v>39.595498999999997</v>
      </c>
      <c r="AG6" s="250">
        <v>43.207604000000003</v>
      </c>
      <c r="AH6" s="250">
        <v>47.512340000000002</v>
      </c>
      <c r="AI6" s="250">
        <v>45.131293999999997</v>
      </c>
      <c r="AJ6" s="250">
        <v>44.982326999999998</v>
      </c>
      <c r="AK6" s="250">
        <v>44.339050999999998</v>
      </c>
      <c r="AL6" s="250">
        <v>44.797727000000002</v>
      </c>
      <c r="AM6" s="250">
        <v>48.556348999999997</v>
      </c>
      <c r="AN6" s="250">
        <v>40.868284000000003</v>
      </c>
      <c r="AO6" s="250">
        <v>50.881473</v>
      </c>
      <c r="AP6" s="250">
        <v>45.317715</v>
      </c>
      <c r="AQ6" s="250">
        <v>48.632001000000002</v>
      </c>
      <c r="AR6" s="250">
        <v>48.797648000000002</v>
      </c>
      <c r="AS6" s="250">
        <v>48.475408000000002</v>
      </c>
      <c r="AT6" s="250">
        <v>50.041584</v>
      </c>
      <c r="AU6" s="250">
        <v>49.762177000000001</v>
      </c>
      <c r="AV6" s="250">
        <v>49.347633000000002</v>
      </c>
      <c r="AW6" s="250">
        <v>49.065767999999998</v>
      </c>
      <c r="AX6" s="250">
        <v>48.670406</v>
      </c>
      <c r="AY6" s="250">
        <v>48.961205747000001</v>
      </c>
      <c r="AZ6" s="316">
        <v>47.275230000000001</v>
      </c>
      <c r="BA6" s="316">
        <v>50.772289999999998</v>
      </c>
      <c r="BB6" s="316">
        <v>47.598869999999998</v>
      </c>
      <c r="BC6" s="316">
        <v>48.733469999999997</v>
      </c>
      <c r="BD6" s="316">
        <v>48.824860000000001</v>
      </c>
      <c r="BE6" s="316">
        <v>49.732700000000001</v>
      </c>
      <c r="BF6" s="316">
        <v>55.148240000000001</v>
      </c>
      <c r="BG6" s="316">
        <v>51.605980000000002</v>
      </c>
      <c r="BH6" s="316">
        <v>53.224780000000003</v>
      </c>
      <c r="BI6" s="316">
        <v>52.295229999999997</v>
      </c>
      <c r="BJ6" s="316">
        <v>51.843339999999998</v>
      </c>
      <c r="BK6" s="316">
        <v>54.394399999999997</v>
      </c>
      <c r="BL6" s="316">
        <v>49.33202</v>
      </c>
      <c r="BM6" s="316">
        <v>53.54645</v>
      </c>
      <c r="BN6" s="316">
        <v>49.435549999999999</v>
      </c>
      <c r="BO6" s="316">
        <v>50.191540000000003</v>
      </c>
      <c r="BP6" s="316">
        <v>49.676760000000002</v>
      </c>
      <c r="BQ6" s="316">
        <v>51.92859</v>
      </c>
      <c r="BR6" s="316">
        <v>56.422730000000001</v>
      </c>
      <c r="BS6" s="316">
        <v>53.081000000000003</v>
      </c>
      <c r="BT6" s="316">
        <v>53.495849999999997</v>
      </c>
      <c r="BU6" s="316">
        <v>51.65343</v>
      </c>
      <c r="BV6" s="316">
        <v>51.127090000000003</v>
      </c>
    </row>
    <row r="7" spans="1:74" ht="11.15" customHeight="1" x14ac:dyDescent="0.25">
      <c r="A7" s="93" t="s">
        <v>199</v>
      </c>
      <c r="B7" s="194" t="s">
        <v>442</v>
      </c>
      <c r="C7" s="250">
        <v>16.550924999999999</v>
      </c>
      <c r="D7" s="250">
        <v>16.096222000000001</v>
      </c>
      <c r="E7" s="250">
        <v>17.494301</v>
      </c>
      <c r="F7" s="250">
        <v>16.625109999999999</v>
      </c>
      <c r="G7" s="250">
        <v>17.531472999999998</v>
      </c>
      <c r="H7" s="250">
        <v>17.635003999999999</v>
      </c>
      <c r="I7" s="250">
        <v>15.842116000000001</v>
      </c>
      <c r="J7" s="250">
        <v>17.441796</v>
      </c>
      <c r="K7" s="250">
        <v>15.709068</v>
      </c>
      <c r="L7" s="250">
        <v>17.231833999999999</v>
      </c>
      <c r="M7" s="250">
        <v>16.280069000000001</v>
      </c>
      <c r="N7" s="250">
        <v>16.439712</v>
      </c>
      <c r="O7" s="250">
        <v>18.206989</v>
      </c>
      <c r="P7" s="250">
        <v>16.127026000000001</v>
      </c>
      <c r="Q7" s="250">
        <v>15.394836</v>
      </c>
      <c r="R7" s="250">
        <v>17.946928</v>
      </c>
      <c r="S7" s="250">
        <v>18.137031</v>
      </c>
      <c r="T7" s="250">
        <v>16.625426999999998</v>
      </c>
      <c r="U7" s="250">
        <v>15.269473</v>
      </c>
      <c r="V7" s="250">
        <v>16.491112000000001</v>
      </c>
      <c r="W7" s="250">
        <v>15.147615</v>
      </c>
      <c r="X7" s="250">
        <v>15.463811</v>
      </c>
      <c r="Y7" s="250">
        <v>14.583992</v>
      </c>
      <c r="Z7" s="250">
        <v>14.25986</v>
      </c>
      <c r="AA7" s="250">
        <v>14.842579000000001</v>
      </c>
      <c r="AB7" s="250">
        <v>12.645051</v>
      </c>
      <c r="AC7" s="250">
        <v>12.293361000000001</v>
      </c>
      <c r="AD7" s="250">
        <v>9.9952249999999996</v>
      </c>
      <c r="AE7" s="250">
        <v>9.4658440000000006</v>
      </c>
      <c r="AF7" s="250">
        <v>10.061688999999999</v>
      </c>
      <c r="AG7" s="250">
        <v>10.779282</v>
      </c>
      <c r="AH7" s="250">
        <v>11.853191000000001</v>
      </c>
      <c r="AI7" s="250">
        <v>11.259171</v>
      </c>
      <c r="AJ7" s="250">
        <v>11.903445</v>
      </c>
      <c r="AK7" s="250">
        <v>11.733255</v>
      </c>
      <c r="AL7" s="250">
        <v>11.854644</v>
      </c>
      <c r="AM7" s="250">
        <v>14.132167000000001</v>
      </c>
      <c r="AN7" s="250">
        <v>11.894594</v>
      </c>
      <c r="AO7" s="250">
        <v>14.808906</v>
      </c>
      <c r="AP7" s="250">
        <v>12.525038</v>
      </c>
      <c r="AQ7" s="250">
        <v>13.441043000000001</v>
      </c>
      <c r="AR7" s="250">
        <v>13.486919</v>
      </c>
      <c r="AS7" s="250">
        <v>11.954364</v>
      </c>
      <c r="AT7" s="250">
        <v>12.340577</v>
      </c>
      <c r="AU7" s="250">
        <v>12.271715</v>
      </c>
      <c r="AV7" s="250">
        <v>13.856896000000001</v>
      </c>
      <c r="AW7" s="250">
        <v>13.75802</v>
      </c>
      <c r="AX7" s="250">
        <v>13.728370999999999</v>
      </c>
      <c r="AY7" s="250">
        <v>14.321134013</v>
      </c>
      <c r="AZ7" s="316">
        <v>13.28167</v>
      </c>
      <c r="BA7" s="316">
        <v>14.709160000000001</v>
      </c>
      <c r="BB7" s="316">
        <v>13.783110000000001</v>
      </c>
      <c r="BC7" s="316">
        <v>13.937939999999999</v>
      </c>
      <c r="BD7" s="316">
        <v>13.844060000000001</v>
      </c>
      <c r="BE7" s="316">
        <v>12.51136</v>
      </c>
      <c r="BF7" s="316">
        <v>13.95476</v>
      </c>
      <c r="BG7" s="316">
        <v>12.94289</v>
      </c>
      <c r="BH7" s="316">
        <v>13.610290000000001</v>
      </c>
      <c r="BI7" s="316">
        <v>13.814220000000001</v>
      </c>
      <c r="BJ7" s="316">
        <v>13.93989</v>
      </c>
      <c r="BK7" s="316">
        <v>15.003959999999999</v>
      </c>
      <c r="BL7" s="316">
        <v>13.859059999999999</v>
      </c>
      <c r="BM7" s="316">
        <v>15.020149999999999</v>
      </c>
      <c r="BN7" s="316">
        <v>13.94355</v>
      </c>
      <c r="BO7" s="316">
        <v>14.01783</v>
      </c>
      <c r="BP7" s="316">
        <v>13.781980000000001</v>
      </c>
      <c r="BQ7" s="316">
        <v>13.11055</v>
      </c>
      <c r="BR7" s="316">
        <v>13.57996</v>
      </c>
      <c r="BS7" s="316">
        <v>13.412269999999999</v>
      </c>
      <c r="BT7" s="316">
        <v>12.84141</v>
      </c>
      <c r="BU7" s="316">
        <v>12.621259999999999</v>
      </c>
      <c r="BV7" s="316">
        <v>12.69209</v>
      </c>
    </row>
    <row r="8" spans="1:74" ht="11.15" customHeight="1" x14ac:dyDescent="0.25">
      <c r="A8" s="93" t="s">
        <v>200</v>
      </c>
      <c r="B8" s="194" t="s">
        <v>443</v>
      </c>
      <c r="C8" s="250">
        <v>11.193096000000001</v>
      </c>
      <c r="D8" s="250">
        <v>10.885598999999999</v>
      </c>
      <c r="E8" s="250">
        <v>11.831136000000001</v>
      </c>
      <c r="F8" s="250">
        <v>11.057188</v>
      </c>
      <c r="G8" s="250">
        <v>11.660024</v>
      </c>
      <c r="H8" s="250">
        <v>11.728915000000001</v>
      </c>
      <c r="I8" s="250">
        <v>11.224977000000001</v>
      </c>
      <c r="J8" s="250">
        <v>12.358420000000001</v>
      </c>
      <c r="K8" s="250">
        <v>11.130723</v>
      </c>
      <c r="L8" s="250">
        <v>11.691022999999999</v>
      </c>
      <c r="M8" s="250">
        <v>11.045306999999999</v>
      </c>
      <c r="N8" s="250">
        <v>11.153570999999999</v>
      </c>
      <c r="O8" s="250">
        <v>13.016482999999999</v>
      </c>
      <c r="P8" s="250">
        <v>11.529489</v>
      </c>
      <c r="Q8" s="250">
        <v>11.006003</v>
      </c>
      <c r="R8" s="250">
        <v>10.983352999999999</v>
      </c>
      <c r="S8" s="250">
        <v>11.099686</v>
      </c>
      <c r="T8" s="250">
        <v>10.174578</v>
      </c>
      <c r="U8" s="250">
        <v>10.546882</v>
      </c>
      <c r="V8" s="250">
        <v>11.390698</v>
      </c>
      <c r="W8" s="250">
        <v>10.462749000000001</v>
      </c>
      <c r="X8" s="250">
        <v>9.5777190000000001</v>
      </c>
      <c r="Y8" s="250">
        <v>9.0328020000000002</v>
      </c>
      <c r="Z8" s="250">
        <v>8.8320679999999996</v>
      </c>
      <c r="AA8" s="250">
        <v>9.6094539999999995</v>
      </c>
      <c r="AB8" s="250">
        <v>8.1867249999999991</v>
      </c>
      <c r="AC8" s="250">
        <v>7.9589869999999996</v>
      </c>
      <c r="AD8" s="250">
        <v>6.7596309999999997</v>
      </c>
      <c r="AE8" s="250">
        <v>6.4016320000000002</v>
      </c>
      <c r="AF8" s="250">
        <v>6.8045540000000004</v>
      </c>
      <c r="AG8" s="250">
        <v>7.3654719999999996</v>
      </c>
      <c r="AH8" s="250">
        <v>8.0993139999999997</v>
      </c>
      <c r="AI8" s="250">
        <v>7.6934060000000004</v>
      </c>
      <c r="AJ8" s="250">
        <v>7.3280960000000004</v>
      </c>
      <c r="AK8" s="250">
        <v>7.223287</v>
      </c>
      <c r="AL8" s="250">
        <v>7.2979849999999997</v>
      </c>
      <c r="AM8" s="250">
        <v>8.6405250000000002</v>
      </c>
      <c r="AN8" s="250">
        <v>7.2724409999999997</v>
      </c>
      <c r="AO8" s="250">
        <v>9.0542920000000002</v>
      </c>
      <c r="AP8" s="250">
        <v>7.3929099999999996</v>
      </c>
      <c r="AQ8" s="250">
        <v>7.9335950000000004</v>
      </c>
      <c r="AR8" s="250">
        <v>7.9605949999999996</v>
      </c>
      <c r="AS8" s="250">
        <v>7.4162489999999996</v>
      </c>
      <c r="AT8" s="250">
        <v>7.65585</v>
      </c>
      <c r="AU8" s="250">
        <v>7.6131000000000002</v>
      </c>
      <c r="AV8" s="250">
        <v>8.3867860000000007</v>
      </c>
      <c r="AW8" s="250">
        <v>8.2439319999999991</v>
      </c>
      <c r="AX8" s="250">
        <v>8.094303</v>
      </c>
      <c r="AY8" s="250">
        <v>8.2156981038999994</v>
      </c>
      <c r="AZ8" s="316">
        <v>7.581067</v>
      </c>
      <c r="BA8" s="316">
        <v>8.3151349999999997</v>
      </c>
      <c r="BB8" s="316">
        <v>7.4950760000000001</v>
      </c>
      <c r="BC8" s="316">
        <v>7.8322589999999996</v>
      </c>
      <c r="BD8" s="316">
        <v>7.8096420000000002</v>
      </c>
      <c r="BE8" s="316">
        <v>7.8886419999999999</v>
      </c>
      <c r="BF8" s="316">
        <v>8.8952439999999999</v>
      </c>
      <c r="BG8" s="316">
        <v>8.2851300000000005</v>
      </c>
      <c r="BH8" s="316">
        <v>8.4778889999999993</v>
      </c>
      <c r="BI8" s="316">
        <v>8.5274269999999994</v>
      </c>
      <c r="BJ8" s="316">
        <v>8.7236089999999997</v>
      </c>
      <c r="BK8" s="316">
        <v>9.6670309999999997</v>
      </c>
      <c r="BL8" s="316">
        <v>8.5679820000000007</v>
      </c>
      <c r="BM8" s="316">
        <v>9.255217</v>
      </c>
      <c r="BN8" s="316">
        <v>8.2065439999999992</v>
      </c>
      <c r="BO8" s="316">
        <v>8.4230140000000002</v>
      </c>
      <c r="BP8" s="316">
        <v>8.1801689999999994</v>
      </c>
      <c r="BQ8" s="316">
        <v>8.2023580000000003</v>
      </c>
      <c r="BR8" s="316">
        <v>9.2553420000000006</v>
      </c>
      <c r="BS8" s="316">
        <v>8.4041370000000004</v>
      </c>
      <c r="BT8" s="316">
        <v>8.552244</v>
      </c>
      <c r="BU8" s="316">
        <v>8.2815449999999995</v>
      </c>
      <c r="BV8" s="316">
        <v>8.3718500000000002</v>
      </c>
    </row>
    <row r="9" spans="1:74" ht="11.15" customHeight="1" x14ac:dyDescent="0.25">
      <c r="A9" s="93" t="s">
        <v>201</v>
      </c>
      <c r="B9" s="194" t="s">
        <v>444</v>
      </c>
      <c r="C9" s="250">
        <v>34.227167000000001</v>
      </c>
      <c r="D9" s="250">
        <v>33.286895999999999</v>
      </c>
      <c r="E9" s="250">
        <v>36.178142000000001</v>
      </c>
      <c r="F9" s="250">
        <v>30.363935999999999</v>
      </c>
      <c r="G9" s="250">
        <v>32.019362000000001</v>
      </c>
      <c r="H9" s="250">
        <v>32.208449000000002</v>
      </c>
      <c r="I9" s="250">
        <v>35.900148999999999</v>
      </c>
      <c r="J9" s="250">
        <v>39.525241999999999</v>
      </c>
      <c r="K9" s="250">
        <v>35.598708000000002</v>
      </c>
      <c r="L9" s="250">
        <v>37.609195999999997</v>
      </c>
      <c r="M9" s="250">
        <v>35.531927000000003</v>
      </c>
      <c r="N9" s="250">
        <v>35.880312000000004</v>
      </c>
      <c r="O9" s="250">
        <v>34.612217999999999</v>
      </c>
      <c r="P9" s="250">
        <v>30.658158</v>
      </c>
      <c r="Q9" s="250">
        <v>29.266203999999998</v>
      </c>
      <c r="R9" s="250">
        <v>32.282913000000001</v>
      </c>
      <c r="S9" s="250">
        <v>32.624816000000003</v>
      </c>
      <c r="T9" s="250">
        <v>29.905828</v>
      </c>
      <c r="U9" s="250">
        <v>33.252436000000003</v>
      </c>
      <c r="V9" s="250">
        <v>35.91281</v>
      </c>
      <c r="W9" s="250">
        <v>32.987056000000003</v>
      </c>
      <c r="X9" s="250">
        <v>32.632527000000003</v>
      </c>
      <c r="Y9" s="250">
        <v>30.775908000000001</v>
      </c>
      <c r="Z9" s="250">
        <v>30.091778999999999</v>
      </c>
      <c r="AA9" s="250">
        <v>31.204305000000002</v>
      </c>
      <c r="AB9" s="250">
        <v>26.584382000000002</v>
      </c>
      <c r="AC9" s="250">
        <v>25.844891000000001</v>
      </c>
      <c r="AD9" s="250">
        <v>22.579101000000001</v>
      </c>
      <c r="AE9" s="250">
        <v>21.383293999999999</v>
      </c>
      <c r="AF9" s="250">
        <v>22.729255999999999</v>
      </c>
      <c r="AG9" s="250">
        <v>25.062850000000001</v>
      </c>
      <c r="AH9" s="250">
        <v>27.559835</v>
      </c>
      <c r="AI9" s="250">
        <v>26.178716999999999</v>
      </c>
      <c r="AJ9" s="250">
        <v>25.750786000000002</v>
      </c>
      <c r="AK9" s="250">
        <v>25.382508999999999</v>
      </c>
      <c r="AL9" s="250">
        <v>25.645098000000001</v>
      </c>
      <c r="AM9" s="250">
        <v>25.783657000000002</v>
      </c>
      <c r="AN9" s="250">
        <v>21.701249000000001</v>
      </c>
      <c r="AO9" s="250">
        <v>27.018274999999999</v>
      </c>
      <c r="AP9" s="250">
        <v>25.399767000000001</v>
      </c>
      <c r="AQ9" s="250">
        <v>27.257363000000002</v>
      </c>
      <c r="AR9" s="250">
        <v>27.350134000000001</v>
      </c>
      <c r="AS9" s="250">
        <v>29.104794999999999</v>
      </c>
      <c r="AT9" s="250">
        <v>30.045157</v>
      </c>
      <c r="AU9" s="250">
        <v>29.877362000000002</v>
      </c>
      <c r="AV9" s="250">
        <v>27.103950999999999</v>
      </c>
      <c r="AW9" s="250">
        <v>27.063815999999999</v>
      </c>
      <c r="AX9" s="250">
        <v>26.847732000000001</v>
      </c>
      <c r="AY9" s="250">
        <v>26.424373630000002</v>
      </c>
      <c r="AZ9" s="316">
        <v>26.412489999999998</v>
      </c>
      <c r="BA9" s="316">
        <v>27.748000000000001</v>
      </c>
      <c r="BB9" s="316">
        <v>26.320679999999999</v>
      </c>
      <c r="BC9" s="316">
        <v>26.963270000000001</v>
      </c>
      <c r="BD9" s="316">
        <v>27.17116</v>
      </c>
      <c r="BE9" s="316">
        <v>29.332689999999999</v>
      </c>
      <c r="BF9" s="316">
        <v>32.29824</v>
      </c>
      <c r="BG9" s="316">
        <v>30.377960000000002</v>
      </c>
      <c r="BH9" s="316">
        <v>31.136600000000001</v>
      </c>
      <c r="BI9" s="316">
        <v>29.953589999999998</v>
      </c>
      <c r="BJ9" s="316">
        <v>29.179839999999999</v>
      </c>
      <c r="BK9" s="316">
        <v>29.723400000000002</v>
      </c>
      <c r="BL9" s="316">
        <v>26.904969999999999</v>
      </c>
      <c r="BM9" s="316">
        <v>29.271080000000001</v>
      </c>
      <c r="BN9" s="316">
        <v>27.285450000000001</v>
      </c>
      <c r="BO9" s="316">
        <v>27.750689999999999</v>
      </c>
      <c r="BP9" s="316">
        <v>27.71461</v>
      </c>
      <c r="BQ9" s="316">
        <v>30.615690000000001</v>
      </c>
      <c r="BR9" s="316">
        <v>33.587429999999998</v>
      </c>
      <c r="BS9" s="316">
        <v>31.264600000000002</v>
      </c>
      <c r="BT9" s="316">
        <v>32.10219</v>
      </c>
      <c r="BU9" s="316">
        <v>30.750620000000001</v>
      </c>
      <c r="BV9" s="316">
        <v>30.06315</v>
      </c>
    </row>
    <row r="10" spans="1:74" ht="11.15" customHeight="1" x14ac:dyDescent="0.25">
      <c r="A10" s="95" t="s">
        <v>202</v>
      </c>
      <c r="B10" s="194" t="s">
        <v>445</v>
      </c>
      <c r="C10" s="250">
        <v>-0.77</v>
      </c>
      <c r="D10" s="250">
        <v>-0.16900000000000001</v>
      </c>
      <c r="E10" s="250">
        <v>0.20200000000000001</v>
      </c>
      <c r="F10" s="250">
        <v>1.319</v>
      </c>
      <c r="G10" s="250">
        <v>0.57599999999999996</v>
      </c>
      <c r="H10" s="250">
        <v>-0.156</v>
      </c>
      <c r="I10" s="250">
        <v>1.972</v>
      </c>
      <c r="J10" s="250">
        <v>-0.78100000000000003</v>
      </c>
      <c r="K10" s="250">
        <v>-0.73099999999999998</v>
      </c>
      <c r="L10" s="250">
        <v>0.65900000000000003</v>
      </c>
      <c r="M10" s="250">
        <v>-0.54100000000000004</v>
      </c>
      <c r="N10" s="250">
        <v>0.72699999999999998</v>
      </c>
      <c r="O10" s="250">
        <v>0.30099999999999999</v>
      </c>
      <c r="P10" s="250">
        <v>-2.16</v>
      </c>
      <c r="Q10" s="250">
        <v>-0.60932094000000003</v>
      </c>
      <c r="R10" s="250">
        <v>1.39355655</v>
      </c>
      <c r="S10" s="250">
        <v>-1.5067024200000001</v>
      </c>
      <c r="T10" s="250">
        <v>-0.25547055000000002</v>
      </c>
      <c r="U10" s="250">
        <v>-0.71099573999999999</v>
      </c>
      <c r="V10" s="250">
        <v>-1.20065</v>
      </c>
      <c r="W10" s="250">
        <v>-1.2733535199999999</v>
      </c>
      <c r="X10" s="250">
        <v>-1.96930125</v>
      </c>
      <c r="Y10" s="250">
        <v>-1.03397622</v>
      </c>
      <c r="Z10" s="250">
        <v>-0.60278591000000004</v>
      </c>
      <c r="AA10" s="250">
        <v>-6.2E-2</v>
      </c>
      <c r="AB10" s="250">
        <v>-0.42099999999999999</v>
      </c>
      <c r="AC10" s="250">
        <v>0.97399999999999998</v>
      </c>
      <c r="AD10" s="250">
        <v>-0.33900000000000002</v>
      </c>
      <c r="AE10" s="250">
        <v>-0.35399999999999998</v>
      </c>
      <c r="AF10" s="250">
        <v>2.012</v>
      </c>
      <c r="AG10" s="250">
        <v>1.794</v>
      </c>
      <c r="AH10" s="250">
        <v>0.57799999999999996</v>
      </c>
      <c r="AI10" s="250">
        <v>1.6011599999999999</v>
      </c>
      <c r="AJ10" s="250">
        <v>0.51149</v>
      </c>
      <c r="AK10" s="250">
        <v>0.87361999999999995</v>
      </c>
      <c r="AL10" s="250">
        <v>0.51173000000000002</v>
      </c>
      <c r="AM10" s="250">
        <v>-4.1589999999999998</v>
      </c>
      <c r="AN10" s="250">
        <v>-0.51400000000000001</v>
      </c>
      <c r="AO10" s="250">
        <v>0.16700000000000001</v>
      </c>
      <c r="AP10" s="250">
        <v>-0.39300000000000002</v>
      </c>
      <c r="AQ10" s="250">
        <v>-0.32200000000000001</v>
      </c>
      <c r="AR10" s="250">
        <v>2.7970000000000002</v>
      </c>
      <c r="AS10" s="250">
        <v>1.8580000000000001</v>
      </c>
      <c r="AT10" s="250">
        <v>1E-3</v>
      </c>
      <c r="AU10" s="250">
        <v>0.75600000000000001</v>
      </c>
      <c r="AV10" s="250">
        <v>-0.995</v>
      </c>
      <c r="AW10" s="250">
        <v>-0.115</v>
      </c>
      <c r="AX10" s="250">
        <v>-0.7814527</v>
      </c>
      <c r="AY10" s="250">
        <v>0.50910440000000001</v>
      </c>
      <c r="AZ10" s="316">
        <v>-1.4129940000000001</v>
      </c>
      <c r="BA10" s="316">
        <v>-0.43344500000000002</v>
      </c>
      <c r="BB10" s="316">
        <v>-1.4026639999999999</v>
      </c>
      <c r="BC10" s="316">
        <v>-1.6186039999999999</v>
      </c>
      <c r="BD10" s="316">
        <v>0.81263859999999999</v>
      </c>
      <c r="BE10" s="316">
        <v>0.86995520000000004</v>
      </c>
      <c r="BF10" s="316">
        <v>-0.74257700000000004</v>
      </c>
      <c r="BG10" s="316">
        <v>-1.0116750000000001</v>
      </c>
      <c r="BH10" s="316">
        <v>-2.2239</v>
      </c>
      <c r="BI10" s="316">
        <v>-1.2223059999999999</v>
      </c>
      <c r="BJ10" s="316">
        <v>-1.7869710000000001</v>
      </c>
      <c r="BK10" s="316">
        <v>-0.2435592</v>
      </c>
      <c r="BL10" s="316">
        <v>-1.10938</v>
      </c>
      <c r="BM10" s="316">
        <v>-0.62228269999999997</v>
      </c>
      <c r="BN10" s="316">
        <v>-0.68962140000000005</v>
      </c>
      <c r="BO10" s="316">
        <v>-0.43436439999999998</v>
      </c>
      <c r="BP10" s="316">
        <v>-7.5676099999999996E-2</v>
      </c>
      <c r="BQ10" s="316">
        <v>0.37119279999999999</v>
      </c>
      <c r="BR10" s="316">
        <v>1.126131</v>
      </c>
      <c r="BS10" s="316">
        <v>0.1220489</v>
      </c>
      <c r="BT10" s="316">
        <v>-0.5540853</v>
      </c>
      <c r="BU10" s="316">
        <v>-0.62783319999999998</v>
      </c>
      <c r="BV10" s="316">
        <v>-0.49301800000000001</v>
      </c>
    </row>
    <row r="11" spans="1:74" ht="11.15" customHeight="1" x14ac:dyDescent="0.25">
      <c r="A11" s="93" t="s">
        <v>203</v>
      </c>
      <c r="B11" s="194" t="s">
        <v>446</v>
      </c>
      <c r="C11" s="250">
        <v>0.49962600000000001</v>
      </c>
      <c r="D11" s="250">
        <v>0.34919800000000001</v>
      </c>
      <c r="E11" s="250">
        <v>0.51813799999999999</v>
      </c>
      <c r="F11" s="250">
        <v>0.49401499999999998</v>
      </c>
      <c r="G11" s="250">
        <v>0.543771</v>
      </c>
      <c r="H11" s="250">
        <v>0.50861400000000001</v>
      </c>
      <c r="I11" s="250">
        <v>0.69199100000000002</v>
      </c>
      <c r="J11" s="250">
        <v>0.48385499999999998</v>
      </c>
      <c r="K11" s="250">
        <v>0.26286399999999999</v>
      </c>
      <c r="L11" s="250">
        <v>0.30415500000000001</v>
      </c>
      <c r="M11" s="250">
        <v>0.39988600000000002</v>
      </c>
      <c r="N11" s="250">
        <v>0.89804200000000001</v>
      </c>
      <c r="O11" s="250">
        <v>0.624726</v>
      </c>
      <c r="P11" s="250">
        <v>0.35844100000000001</v>
      </c>
      <c r="Q11" s="250">
        <v>0.70563200000000004</v>
      </c>
      <c r="R11" s="250">
        <v>0.53663499999999997</v>
      </c>
      <c r="S11" s="250">
        <v>0.40755599999999997</v>
      </c>
      <c r="T11" s="250">
        <v>0.65956099999999995</v>
      </c>
      <c r="U11" s="250">
        <v>0.51135399999999998</v>
      </c>
      <c r="V11" s="250">
        <v>0.51892700000000003</v>
      </c>
      <c r="W11" s="250">
        <v>0.65108299999999997</v>
      </c>
      <c r="X11" s="250">
        <v>0.74237799999999998</v>
      </c>
      <c r="Y11" s="250">
        <v>0.46596399999999999</v>
      </c>
      <c r="Z11" s="250">
        <v>0.51488</v>
      </c>
      <c r="AA11" s="250">
        <v>0.53513900000000003</v>
      </c>
      <c r="AB11" s="250">
        <v>0.34311999999999998</v>
      </c>
      <c r="AC11" s="250">
        <v>0.46080199999999999</v>
      </c>
      <c r="AD11" s="250">
        <v>0.36460300000000001</v>
      </c>
      <c r="AE11" s="250">
        <v>0.49755700000000003</v>
      </c>
      <c r="AF11" s="250">
        <v>0.28411399999999998</v>
      </c>
      <c r="AG11" s="250">
        <v>0.47333799999999998</v>
      </c>
      <c r="AH11" s="250">
        <v>0.31382100000000002</v>
      </c>
      <c r="AI11" s="250">
        <v>0.50092400000000004</v>
      </c>
      <c r="AJ11" s="250">
        <v>0.262679</v>
      </c>
      <c r="AK11" s="250">
        <v>0.63945300000000005</v>
      </c>
      <c r="AL11" s="250">
        <v>0.42280099999999998</v>
      </c>
      <c r="AM11" s="250">
        <v>0.52589699999999995</v>
      </c>
      <c r="AN11" s="250">
        <v>0.30868699999999999</v>
      </c>
      <c r="AO11" s="250">
        <v>0.24052100000000001</v>
      </c>
      <c r="AP11" s="250">
        <v>0.50926800000000005</v>
      </c>
      <c r="AQ11" s="250">
        <v>0.51217800000000002</v>
      </c>
      <c r="AR11" s="250">
        <v>0.50891799999999998</v>
      </c>
      <c r="AS11" s="250">
        <v>0.56406699999999999</v>
      </c>
      <c r="AT11" s="250">
        <v>0.36813000000000001</v>
      </c>
      <c r="AU11" s="250">
        <v>0.20172599999999999</v>
      </c>
      <c r="AV11" s="250">
        <v>0.52549999999999997</v>
      </c>
      <c r="AW11" s="250">
        <v>0.43571600999999999</v>
      </c>
      <c r="AX11" s="250">
        <v>0.40474650000000001</v>
      </c>
      <c r="AY11" s="250">
        <v>0.43778719999999999</v>
      </c>
      <c r="AZ11" s="316">
        <v>0.2434434</v>
      </c>
      <c r="BA11" s="316">
        <v>0.2690979</v>
      </c>
      <c r="BB11" s="316">
        <v>0.26189960000000001</v>
      </c>
      <c r="BC11" s="316">
        <v>0.31485540000000001</v>
      </c>
      <c r="BD11" s="316">
        <v>0.35128130000000002</v>
      </c>
      <c r="BE11" s="316">
        <v>0.41773369999999999</v>
      </c>
      <c r="BF11" s="316">
        <v>0.35753740000000001</v>
      </c>
      <c r="BG11" s="316">
        <v>0.3634501</v>
      </c>
      <c r="BH11" s="316">
        <v>0.37553449999999999</v>
      </c>
      <c r="BI11" s="316">
        <v>0.38305529999999999</v>
      </c>
      <c r="BJ11" s="316">
        <v>0.3645697</v>
      </c>
      <c r="BK11" s="316">
        <v>0.2995681</v>
      </c>
      <c r="BL11" s="316">
        <v>0.3533848</v>
      </c>
      <c r="BM11" s="316">
        <v>0.62934950000000001</v>
      </c>
      <c r="BN11" s="316">
        <v>0.6059312</v>
      </c>
      <c r="BO11" s="316">
        <v>0.66283669999999995</v>
      </c>
      <c r="BP11" s="316">
        <v>0.73623309999999997</v>
      </c>
      <c r="BQ11" s="316">
        <v>0.90893900000000005</v>
      </c>
      <c r="BR11" s="316">
        <v>0.8518365</v>
      </c>
      <c r="BS11" s="316">
        <v>0.85282089999999999</v>
      </c>
      <c r="BT11" s="316">
        <v>0.77630290000000002</v>
      </c>
      <c r="BU11" s="316">
        <v>0.72373969999999999</v>
      </c>
      <c r="BV11" s="316">
        <v>0.85497570000000001</v>
      </c>
    </row>
    <row r="12" spans="1:74" ht="11.15" customHeight="1" x14ac:dyDescent="0.25">
      <c r="A12" s="93" t="s">
        <v>204</v>
      </c>
      <c r="B12" s="194" t="s">
        <v>447</v>
      </c>
      <c r="C12" s="250">
        <v>8.6592110000000009</v>
      </c>
      <c r="D12" s="250">
        <v>8.9825649999999992</v>
      </c>
      <c r="E12" s="250">
        <v>9.8863520000000005</v>
      </c>
      <c r="F12" s="250">
        <v>11.032126</v>
      </c>
      <c r="G12" s="250">
        <v>9.3997609999999998</v>
      </c>
      <c r="H12" s="250">
        <v>10.106507000000001</v>
      </c>
      <c r="I12" s="250">
        <v>9.9238499999999998</v>
      </c>
      <c r="J12" s="250">
        <v>9.9950150000000004</v>
      </c>
      <c r="K12" s="250">
        <v>9.6831980000000009</v>
      </c>
      <c r="L12" s="250">
        <v>10.767827</v>
      </c>
      <c r="M12" s="250">
        <v>8.9198620000000002</v>
      </c>
      <c r="N12" s="250">
        <v>8.8877980000000001</v>
      </c>
      <c r="O12" s="250">
        <v>9.3290760000000006</v>
      </c>
      <c r="P12" s="250">
        <v>6.7517180000000003</v>
      </c>
      <c r="Q12" s="250">
        <v>9.1321779999999997</v>
      </c>
      <c r="R12" s="250">
        <v>8.6418210000000002</v>
      </c>
      <c r="S12" s="250">
        <v>8.9791939999999997</v>
      </c>
      <c r="T12" s="250">
        <v>8.3080350000000003</v>
      </c>
      <c r="U12" s="250">
        <v>6.4689649999999999</v>
      </c>
      <c r="V12" s="250">
        <v>7.7487029999999999</v>
      </c>
      <c r="W12" s="250">
        <v>7.7418779999999998</v>
      </c>
      <c r="X12" s="250">
        <v>6.5899979999999996</v>
      </c>
      <c r="Y12" s="250">
        <v>7.5822450000000003</v>
      </c>
      <c r="Z12" s="250">
        <v>6.4908400000000004</v>
      </c>
      <c r="AA12" s="250">
        <v>6.2343909999999996</v>
      </c>
      <c r="AB12" s="250">
        <v>6.8286239999999996</v>
      </c>
      <c r="AC12" s="250">
        <v>6.9135150000000003</v>
      </c>
      <c r="AD12" s="250">
        <v>5.479635</v>
      </c>
      <c r="AE12" s="250">
        <v>4.7194960000000004</v>
      </c>
      <c r="AF12" s="250">
        <v>4.5791599999999999</v>
      </c>
      <c r="AG12" s="250">
        <v>5.3589650000000004</v>
      </c>
      <c r="AH12" s="250">
        <v>4.5224869999999999</v>
      </c>
      <c r="AI12" s="250">
        <v>5.3705109999999996</v>
      </c>
      <c r="AJ12" s="250">
        <v>5.0451249999999996</v>
      </c>
      <c r="AK12" s="250">
        <v>7.0183359999999997</v>
      </c>
      <c r="AL12" s="250">
        <v>7.0005179999999996</v>
      </c>
      <c r="AM12" s="250">
        <v>5.7297719999999996</v>
      </c>
      <c r="AN12" s="250">
        <v>7.3954190000000004</v>
      </c>
      <c r="AO12" s="250">
        <v>7.58073</v>
      </c>
      <c r="AP12" s="250">
        <v>6.8109859999999998</v>
      </c>
      <c r="AQ12" s="250">
        <v>7.486726</v>
      </c>
      <c r="AR12" s="250">
        <v>7.8357190000000001</v>
      </c>
      <c r="AS12" s="250">
        <v>6.5108670000000002</v>
      </c>
      <c r="AT12" s="250">
        <v>7.6923300000000001</v>
      </c>
      <c r="AU12" s="250">
        <v>6.5150040000000002</v>
      </c>
      <c r="AV12" s="250">
        <v>7.2590969999999997</v>
      </c>
      <c r="AW12" s="250">
        <v>6.9943910100000002</v>
      </c>
      <c r="AX12" s="250">
        <v>7.7887969999999997</v>
      </c>
      <c r="AY12" s="250">
        <v>8.5551650000000006</v>
      </c>
      <c r="AZ12" s="316">
        <v>9.0680910000000008</v>
      </c>
      <c r="BA12" s="316">
        <v>9.2273399999999999</v>
      </c>
      <c r="BB12" s="316">
        <v>6.990812</v>
      </c>
      <c r="BC12" s="316">
        <v>5.5253540000000001</v>
      </c>
      <c r="BD12" s="316">
        <v>5.382193</v>
      </c>
      <c r="BE12" s="316">
        <v>6.5538420000000004</v>
      </c>
      <c r="BF12" s="316">
        <v>5.4283330000000003</v>
      </c>
      <c r="BG12" s="316">
        <v>6.8572420000000003</v>
      </c>
      <c r="BH12" s="316">
        <v>6.5578539999999998</v>
      </c>
      <c r="BI12" s="316">
        <v>9.7774000000000001</v>
      </c>
      <c r="BJ12" s="316">
        <v>8.7821789999999993</v>
      </c>
      <c r="BK12" s="316">
        <v>7.1486159999999996</v>
      </c>
      <c r="BL12" s="316">
        <v>6.7152900000000004</v>
      </c>
      <c r="BM12" s="316">
        <v>8.0850469999999994</v>
      </c>
      <c r="BN12" s="316">
        <v>7.7868279999999999</v>
      </c>
      <c r="BO12" s="316">
        <v>7.7034349999999998</v>
      </c>
      <c r="BP12" s="316">
        <v>7.8484119999999997</v>
      </c>
      <c r="BQ12" s="316">
        <v>7.3846800000000004</v>
      </c>
      <c r="BR12" s="316">
        <v>7.8255600000000003</v>
      </c>
      <c r="BS12" s="316">
        <v>7.6764739999999998</v>
      </c>
      <c r="BT12" s="316">
        <v>8.0274129999999992</v>
      </c>
      <c r="BU12" s="316">
        <v>7.9431500000000002</v>
      </c>
      <c r="BV12" s="316">
        <v>8.3350819999999999</v>
      </c>
    </row>
    <row r="13" spans="1:74" ht="11.15" customHeight="1" x14ac:dyDescent="0.25">
      <c r="A13" s="93" t="s">
        <v>205</v>
      </c>
      <c r="B13" s="195" t="s">
        <v>680</v>
      </c>
      <c r="C13" s="250">
        <v>4.1747019999999999</v>
      </c>
      <c r="D13" s="250">
        <v>5.1946479999999999</v>
      </c>
      <c r="E13" s="250">
        <v>5.4144690000000004</v>
      </c>
      <c r="F13" s="250">
        <v>5.8301290000000003</v>
      </c>
      <c r="G13" s="250">
        <v>5.4500760000000001</v>
      </c>
      <c r="H13" s="250">
        <v>5.5833029999999999</v>
      </c>
      <c r="I13" s="250">
        <v>5.0745279999999999</v>
      </c>
      <c r="J13" s="250">
        <v>5.5217729999999996</v>
      </c>
      <c r="K13" s="250">
        <v>4.5505190000000004</v>
      </c>
      <c r="L13" s="250">
        <v>5.9132559999999996</v>
      </c>
      <c r="M13" s="250">
        <v>4.513325</v>
      </c>
      <c r="N13" s="250">
        <v>4.9297069999999996</v>
      </c>
      <c r="O13" s="250">
        <v>4.5034739999999998</v>
      </c>
      <c r="P13" s="250">
        <v>3.5204390000000001</v>
      </c>
      <c r="Q13" s="250">
        <v>5.0115080000000001</v>
      </c>
      <c r="R13" s="250">
        <v>4.7788149999999998</v>
      </c>
      <c r="S13" s="250">
        <v>4.9372870000000004</v>
      </c>
      <c r="T13" s="250">
        <v>5.1428070000000004</v>
      </c>
      <c r="U13" s="250">
        <v>3.4483000000000001</v>
      </c>
      <c r="V13" s="250">
        <v>4.7946939999999998</v>
      </c>
      <c r="W13" s="250">
        <v>4.7127949999999998</v>
      </c>
      <c r="X13" s="250">
        <v>3.5170940000000002</v>
      </c>
      <c r="Y13" s="250">
        <v>4.3623700000000003</v>
      </c>
      <c r="Z13" s="250">
        <v>4.1859770000000003</v>
      </c>
      <c r="AA13" s="250">
        <v>3.8252269999999999</v>
      </c>
      <c r="AB13" s="250">
        <v>3.560686</v>
      </c>
      <c r="AC13" s="250">
        <v>4.2819269999999996</v>
      </c>
      <c r="AD13" s="250">
        <v>3.445999</v>
      </c>
      <c r="AE13" s="250">
        <v>2.983263</v>
      </c>
      <c r="AF13" s="250">
        <v>2.5754549999999998</v>
      </c>
      <c r="AG13" s="250">
        <v>3.724224</v>
      </c>
      <c r="AH13" s="250">
        <v>2.9151889999999998</v>
      </c>
      <c r="AI13" s="250">
        <v>3.5432619999999999</v>
      </c>
      <c r="AJ13" s="250">
        <v>3.4163260000000002</v>
      </c>
      <c r="AK13" s="250">
        <v>3.7345350000000002</v>
      </c>
      <c r="AL13" s="250">
        <v>4.1003610000000004</v>
      </c>
      <c r="AM13" s="250">
        <v>3.2494480000000001</v>
      </c>
      <c r="AN13" s="250">
        <v>3.7088100000000002</v>
      </c>
      <c r="AO13" s="250">
        <v>3.3898730000000001</v>
      </c>
      <c r="AP13" s="250">
        <v>3.713409</v>
      </c>
      <c r="AQ13" s="250">
        <v>3.7224400000000002</v>
      </c>
      <c r="AR13" s="250">
        <v>4.2543939999999996</v>
      </c>
      <c r="AS13" s="250">
        <v>3.3898239999999999</v>
      </c>
      <c r="AT13" s="250">
        <v>4.2597170000000002</v>
      </c>
      <c r="AU13" s="250">
        <v>3.7408440000000001</v>
      </c>
      <c r="AV13" s="250">
        <v>4.3751199999999999</v>
      </c>
      <c r="AW13" s="250">
        <v>4.7346919999999999</v>
      </c>
      <c r="AX13" s="250">
        <v>4.6784410000000003</v>
      </c>
      <c r="AY13" s="250">
        <v>4.7567680000000001</v>
      </c>
      <c r="AZ13" s="316">
        <v>4.3511030000000002</v>
      </c>
      <c r="BA13" s="316">
        <v>5.4250420000000004</v>
      </c>
      <c r="BB13" s="316">
        <v>4.2937159999999999</v>
      </c>
      <c r="BC13" s="316">
        <v>3.4276179999999998</v>
      </c>
      <c r="BD13" s="316">
        <v>2.8007970000000002</v>
      </c>
      <c r="BE13" s="316">
        <v>4.4689110000000003</v>
      </c>
      <c r="BF13" s="316">
        <v>3.2947169999999999</v>
      </c>
      <c r="BG13" s="316">
        <v>4.2908939999999998</v>
      </c>
      <c r="BH13" s="316">
        <v>4.145829</v>
      </c>
      <c r="BI13" s="316">
        <v>4.6697620000000004</v>
      </c>
      <c r="BJ13" s="316">
        <v>4.6750350000000003</v>
      </c>
      <c r="BK13" s="316">
        <v>4.2838070000000004</v>
      </c>
      <c r="BL13" s="316">
        <v>4.0070110000000003</v>
      </c>
      <c r="BM13" s="316">
        <v>4.8454790000000001</v>
      </c>
      <c r="BN13" s="316">
        <v>4.663653</v>
      </c>
      <c r="BO13" s="316">
        <v>4.7011000000000003</v>
      </c>
      <c r="BP13" s="316">
        <v>4.7159050000000002</v>
      </c>
      <c r="BQ13" s="316">
        <v>4.3416249999999996</v>
      </c>
      <c r="BR13" s="316">
        <v>4.7327709999999996</v>
      </c>
      <c r="BS13" s="316">
        <v>4.5442549999999997</v>
      </c>
      <c r="BT13" s="316">
        <v>4.7205139999999997</v>
      </c>
      <c r="BU13" s="316">
        <v>4.6008319999999996</v>
      </c>
      <c r="BV13" s="316">
        <v>4.8492519999999999</v>
      </c>
    </row>
    <row r="14" spans="1:74" ht="11.15" customHeight="1" x14ac:dyDescent="0.25">
      <c r="A14" s="93" t="s">
        <v>206</v>
      </c>
      <c r="B14" s="195" t="s">
        <v>681</v>
      </c>
      <c r="C14" s="250">
        <v>4.4845090000000001</v>
      </c>
      <c r="D14" s="250">
        <v>3.7879170000000002</v>
      </c>
      <c r="E14" s="250">
        <v>4.4718830000000001</v>
      </c>
      <c r="F14" s="250">
        <v>5.2019970000000004</v>
      </c>
      <c r="G14" s="250">
        <v>3.9496850000000001</v>
      </c>
      <c r="H14" s="250">
        <v>4.5232039999999998</v>
      </c>
      <c r="I14" s="250">
        <v>4.8493219999999999</v>
      </c>
      <c r="J14" s="250">
        <v>4.4732419999999999</v>
      </c>
      <c r="K14" s="250">
        <v>5.1326790000000004</v>
      </c>
      <c r="L14" s="250">
        <v>4.854571</v>
      </c>
      <c r="M14" s="250">
        <v>4.4065370000000001</v>
      </c>
      <c r="N14" s="250">
        <v>3.958091</v>
      </c>
      <c r="O14" s="250">
        <v>4.8256019999999999</v>
      </c>
      <c r="P14" s="250">
        <v>3.2312789999999998</v>
      </c>
      <c r="Q14" s="250">
        <v>4.1206699999999996</v>
      </c>
      <c r="R14" s="250">
        <v>3.8630059999999999</v>
      </c>
      <c r="S14" s="250">
        <v>4.0419070000000001</v>
      </c>
      <c r="T14" s="250">
        <v>3.1652279999999999</v>
      </c>
      <c r="U14" s="250">
        <v>3.0206650000000002</v>
      </c>
      <c r="V14" s="250">
        <v>2.9540090000000001</v>
      </c>
      <c r="W14" s="250">
        <v>3.029083</v>
      </c>
      <c r="X14" s="250">
        <v>3.0729039999999999</v>
      </c>
      <c r="Y14" s="250">
        <v>3.219875</v>
      </c>
      <c r="Z14" s="250">
        <v>2.3048630000000001</v>
      </c>
      <c r="AA14" s="250">
        <v>2.4091640000000001</v>
      </c>
      <c r="AB14" s="250">
        <v>3.267938</v>
      </c>
      <c r="AC14" s="250">
        <v>2.6315879999999998</v>
      </c>
      <c r="AD14" s="250">
        <v>2.033636</v>
      </c>
      <c r="AE14" s="250">
        <v>1.7362329999999999</v>
      </c>
      <c r="AF14" s="250">
        <v>2.0037050000000001</v>
      </c>
      <c r="AG14" s="250">
        <v>1.634741</v>
      </c>
      <c r="AH14" s="250">
        <v>1.6072979999999999</v>
      </c>
      <c r="AI14" s="250">
        <v>1.8272489999999999</v>
      </c>
      <c r="AJ14" s="250">
        <v>1.6287990000000001</v>
      </c>
      <c r="AK14" s="250">
        <v>3.283801</v>
      </c>
      <c r="AL14" s="250">
        <v>2.9001570000000001</v>
      </c>
      <c r="AM14" s="250">
        <v>2.480324</v>
      </c>
      <c r="AN14" s="250">
        <v>3.6866089999999998</v>
      </c>
      <c r="AO14" s="250">
        <v>4.1908570000000003</v>
      </c>
      <c r="AP14" s="250">
        <v>3.0975769999999998</v>
      </c>
      <c r="AQ14" s="250">
        <v>3.7642859999999998</v>
      </c>
      <c r="AR14" s="250">
        <v>3.5813250000000001</v>
      </c>
      <c r="AS14" s="250">
        <v>3.1210429999999998</v>
      </c>
      <c r="AT14" s="250">
        <v>3.4326129999999999</v>
      </c>
      <c r="AU14" s="250">
        <v>2.7741600000000002</v>
      </c>
      <c r="AV14" s="250">
        <v>2.8839769999999998</v>
      </c>
      <c r="AW14" s="250">
        <v>3.815947</v>
      </c>
      <c r="AX14" s="250">
        <v>3.1103559999999999</v>
      </c>
      <c r="AY14" s="250">
        <v>3.7983980000000002</v>
      </c>
      <c r="AZ14" s="316">
        <v>4.7169879999999997</v>
      </c>
      <c r="BA14" s="316">
        <v>3.802298</v>
      </c>
      <c r="BB14" s="316">
        <v>2.6970960000000002</v>
      </c>
      <c r="BC14" s="316">
        <v>2.097737</v>
      </c>
      <c r="BD14" s="316">
        <v>2.5813969999999999</v>
      </c>
      <c r="BE14" s="316">
        <v>2.0849310000000001</v>
      </c>
      <c r="BF14" s="316">
        <v>2.1336149999999998</v>
      </c>
      <c r="BG14" s="316">
        <v>2.5663490000000002</v>
      </c>
      <c r="BH14" s="316">
        <v>2.4120249999999999</v>
      </c>
      <c r="BI14" s="316">
        <v>5.1076370000000004</v>
      </c>
      <c r="BJ14" s="316">
        <v>4.107145</v>
      </c>
      <c r="BK14" s="316">
        <v>2.8648090000000002</v>
      </c>
      <c r="BL14" s="316">
        <v>2.7082790000000001</v>
      </c>
      <c r="BM14" s="316">
        <v>3.2395679999999998</v>
      </c>
      <c r="BN14" s="316">
        <v>3.1231749999999998</v>
      </c>
      <c r="BO14" s="316">
        <v>3.0023339999999998</v>
      </c>
      <c r="BP14" s="316">
        <v>3.1325069999999999</v>
      </c>
      <c r="BQ14" s="316">
        <v>3.0430540000000001</v>
      </c>
      <c r="BR14" s="316">
        <v>3.0927880000000001</v>
      </c>
      <c r="BS14" s="316">
        <v>3.1322190000000001</v>
      </c>
      <c r="BT14" s="316">
        <v>3.306899</v>
      </c>
      <c r="BU14" s="316">
        <v>3.3423180000000001</v>
      </c>
      <c r="BV14" s="316">
        <v>3.48583</v>
      </c>
    </row>
    <row r="15" spans="1:74" ht="11.15" customHeight="1" x14ac:dyDescent="0.25">
      <c r="A15" s="93" t="s">
        <v>207</v>
      </c>
      <c r="B15" s="194" t="s">
        <v>424</v>
      </c>
      <c r="C15" s="250">
        <v>53.041603000000002</v>
      </c>
      <c r="D15" s="250">
        <v>51.466349999999998</v>
      </c>
      <c r="E15" s="250">
        <v>56.337364999999998</v>
      </c>
      <c r="F15" s="250">
        <v>48.827123</v>
      </c>
      <c r="G15" s="250">
        <v>52.930869000000001</v>
      </c>
      <c r="H15" s="250">
        <v>51.818474999999999</v>
      </c>
      <c r="I15" s="250">
        <v>55.707383</v>
      </c>
      <c r="J15" s="250">
        <v>59.033298000000002</v>
      </c>
      <c r="K15" s="250">
        <v>52.287165000000002</v>
      </c>
      <c r="L15" s="250">
        <v>56.727381000000001</v>
      </c>
      <c r="M15" s="250">
        <v>53.796326999999998</v>
      </c>
      <c r="N15" s="250">
        <v>56.210839</v>
      </c>
      <c r="O15" s="250">
        <v>57.432340000000003</v>
      </c>
      <c r="P15" s="250">
        <v>49.761395999999998</v>
      </c>
      <c r="Q15" s="250">
        <v>46.631176060000001</v>
      </c>
      <c r="R15" s="250">
        <v>54.501564549999998</v>
      </c>
      <c r="S15" s="250">
        <v>51.783192579999998</v>
      </c>
      <c r="T15" s="250">
        <v>48.80188845</v>
      </c>
      <c r="U15" s="250">
        <v>52.400184260000003</v>
      </c>
      <c r="V15" s="250">
        <v>55.364193999999998</v>
      </c>
      <c r="W15" s="250">
        <v>50.233271479999999</v>
      </c>
      <c r="X15" s="250">
        <v>49.857135749999998</v>
      </c>
      <c r="Y15" s="250">
        <v>46.24244478</v>
      </c>
      <c r="Z15" s="250">
        <v>46.604961090000003</v>
      </c>
      <c r="AA15" s="250">
        <v>49.895085999999999</v>
      </c>
      <c r="AB15" s="250">
        <v>40.509653999999998</v>
      </c>
      <c r="AC15" s="250">
        <v>40.618526000000003</v>
      </c>
      <c r="AD15" s="250">
        <v>33.879925</v>
      </c>
      <c r="AE15" s="250">
        <v>32.674830999999998</v>
      </c>
      <c r="AF15" s="250">
        <v>37.312452999999998</v>
      </c>
      <c r="AG15" s="250">
        <v>40.115977000000001</v>
      </c>
      <c r="AH15" s="250">
        <v>43.881673999999997</v>
      </c>
      <c r="AI15" s="250">
        <v>41.862867000000001</v>
      </c>
      <c r="AJ15" s="250">
        <v>40.711371</v>
      </c>
      <c r="AK15" s="250">
        <v>38.833787999999998</v>
      </c>
      <c r="AL15" s="250">
        <v>38.731740000000002</v>
      </c>
      <c r="AM15" s="250">
        <v>39.193474000000002</v>
      </c>
      <c r="AN15" s="250">
        <v>33.267552000000002</v>
      </c>
      <c r="AO15" s="250">
        <v>43.708264</v>
      </c>
      <c r="AP15" s="250">
        <v>38.622996999999998</v>
      </c>
      <c r="AQ15" s="250">
        <v>41.335453000000001</v>
      </c>
      <c r="AR15" s="250">
        <v>44.267847000000003</v>
      </c>
      <c r="AS15" s="250">
        <v>44.386608000000003</v>
      </c>
      <c r="AT15" s="250">
        <v>42.718384</v>
      </c>
      <c r="AU15" s="250">
        <v>44.204898999999997</v>
      </c>
      <c r="AV15" s="250">
        <v>41.619036000000001</v>
      </c>
      <c r="AW15" s="250">
        <v>42.392093000000003</v>
      </c>
      <c r="AX15" s="250">
        <v>40.504900599999999</v>
      </c>
      <c r="AY15" s="250">
        <v>41.352931546999997</v>
      </c>
      <c r="AZ15" s="316">
        <v>37.037590000000002</v>
      </c>
      <c r="BA15" s="316">
        <v>41.380609999999997</v>
      </c>
      <c r="BB15" s="316">
        <v>39.467289999999998</v>
      </c>
      <c r="BC15" s="316">
        <v>41.90437</v>
      </c>
      <c r="BD15" s="316">
        <v>44.606589999999997</v>
      </c>
      <c r="BE15" s="316">
        <v>44.466540000000002</v>
      </c>
      <c r="BF15" s="316">
        <v>49.334870000000002</v>
      </c>
      <c r="BG15" s="316">
        <v>44.10051</v>
      </c>
      <c r="BH15" s="316">
        <v>44.818559999999998</v>
      </c>
      <c r="BI15" s="316">
        <v>41.678579999999997</v>
      </c>
      <c r="BJ15" s="316">
        <v>41.638759999999998</v>
      </c>
      <c r="BK15" s="316">
        <v>47.301789999999997</v>
      </c>
      <c r="BL15" s="316">
        <v>41.860729999999997</v>
      </c>
      <c r="BM15" s="316">
        <v>45.468470000000003</v>
      </c>
      <c r="BN15" s="316">
        <v>41.56503</v>
      </c>
      <c r="BO15" s="316">
        <v>42.71658</v>
      </c>
      <c r="BP15" s="316">
        <v>42.488900000000001</v>
      </c>
      <c r="BQ15" s="316">
        <v>45.82405</v>
      </c>
      <c r="BR15" s="316">
        <v>50.575130000000001</v>
      </c>
      <c r="BS15" s="316">
        <v>46.379399999999997</v>
      </c>
      <c r="BT15" s="316">
        <v>45.690649999999998</v>
      </c>
      <c r="BU15" s="316">
        <v>43.806179999999998</v>
      </c>
      <c r="BV15" s="316">
        <v>43.153959999999998</v>
      </c>
    </row>
    <row r="16" spans="1:74" ht="11.15" customHeight="1" x14ac:dyDescent="0.25">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345"/>
      <c r="BA16" s="345"/>
      <c r="BB16" s="345"/>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5" customHeight="1" x14ac:dyDescent="0.25">
      <c r="A17" s="95" t="s">
        <v>208</v>
      </c>
      <c r="B17" s="194" t="s">
        <v>448</v>
      </c>
      <c r="C17" s="250">
        <v>14.651358999999999</v>
      </c>
      <c r="D17" s="250">
        <v>2.9073799999999999</v>
      </c>
      <c r="E17" s="250">
        <v>-5.2833290000000002</v>
      </c>
      <c r="F17" s="250">
        <v>-2.5940560000000001</v>
      </c>
      <c r="G17" s="250">
        <v>0.55760699999999996</v>
      </c>
      <c r="H17" s="250">
        <v>6.9094559999999996</v>
      </c>
      <c r="I17" s="250">
        <v>10.584197</v>
      </c>
      <c r="J17" s="250">
        <v>6.4954850000000004</v>
      </c>
      <c r="K17" s="250">
        <v>3.2514400000000001</v>
      </c>
      <c r="L17" s="250">
        <v>-4.5436709999999998</v>
      </c>
      <c r="M17" s="250">
        <v>0.70729799999999998</v>
      </c>
      <c r="N17" s="250">
        <v>1.209754</v>
      </c>
      <c r="O17" s="250">
        <v>3.732723</v>
      </c>
      <c r="P17" s="250">
        <v>0.59203600000000001</v>
      </c>
      <c r="Q17" s="250">
        <v>1.7898780000000001</v>
      </c>
      <c r="R17" s="250">
        <v>-11.281834999999999</v>
      </c>
      <c r="S17" s="250">
        <v>-7.7695429999999996</v>
      </c>
      <c r="T17" s="250">
        <v>-1.3022370000000001</v>
      </c>
      <c r="U17" s="250">
        <v>6.0726139999999997</v>
      </c>
      <c r="V17" s="250">
        <v>0.26638200000000001</v>
      </c>
      <c r="W17" s="250">
        <v>-0.47376400000000002</v>
      </c>
      <c r="X17" s="250">
        <v>-7.9429629999999998</v>
      </c>
      <c r="Y17" s="250">
        <v>-3.7823419999999999</v>
      </c>
      <c r="Z17" s="250">
        <v>-5.8104930000000001</v>
      </c>
      <c r="AA17" s="250">
        <v>-6.0551360000000001</v>
      </c>
      <c r="AB17" s="250">
        <v>-4.8245110000000002</v>
      </c>
      <c r="AC17" s="250">
        <v>-5.7693539999999999</v>
      </c>
      <c r="AD17" s="250">
        <v>-6.48184</v>
      </c>
      <c r="AE17" s="250">
        <v>-2.2810410000000001</v>
      </c>
      <c r="AF17" s="250">
        <v>3.6472479999999998</v>
      </c>
      <c r="AG17" s="250">
        <v>12.601569</v>
      </c>
      <c r="AH17" s="250">
        <v>8.5710180000000005</v>
      </c>
      <c r="AI17" s="250">
        <v>0.317079</v>
      </c>
      <c r="AJ17" s="250">
        <v>-4.2520189999999998</v>
      </c>
      <c r="AK17" s="250">
        <v>-2.636177</v>
      </c>
      <c r="AL17" s="250">
        <v>3.0990250000000001</v>
      </c>
      <c r="AM17" s="250">
        <v>7.9206729999999999</v>
      </c>
      <c r="AN17" s="250">
        <v>16.169685000000001</v>
      </c>
      <c r="AO17" s="250">
        <v>-1.799876</v>
      </c>
      <c r="AP17" s="250">
        <v>-6.0070079999999999</v>
      </c>
      <c r="AQ17" s="250">
        <v>-2.5750959999999998</v>
      </c>
      <c r="AR17" s="250">
        <v>8.8197550000000007</v>
      </c>
      <c r="AS17" s="250">
        <v>13.530123</v>
      </c>
      <c r="AT17" s="250">
        <v>12.893438</v>
      </c>
      <c r="AU17" s="250">
        <v>4.0114039999999997</v>
      </c>
      <c r="AV17" s="250">
        <v>-5.4653415000000001</v>
      </c>
      <c r="AW17" s="250">
        <v>-7.2226623999999999</v>
      </c>
      <c r="AX17" s="250">
        <v>-1.7142516999999999</v>
      </c>
      <c r="AY17" s="250">
        <v>5.7319819000000001</v>
      </c>
      <c r="AZ17" s="316">
        <v>5.9866250000000001</v>
      </c>
      <c r="BA17" s="316">
        <v>-6.1931029999999998</v>
      </c>
      <c r="BB17" s="316">
        <v>-7.470472</v>
      </c>
      <c r="BC17" s="316">
        <v>-3.2741210000000001</v>
      </c>
      <c r="BD17" s="316">
        <v>2.6900249999999999</v>
      </c>
      <c r="BE17" s="316">
        <v>12.563879999999999</v>
      </c>
      <c r="BF17" s="316">
        <v>8.1613260000000007</v>
      </c>
      <c r="BG17" s="316">
        <v>3.0685920000000002</v>
      </c>
      <c r="BH17" s="316">
        <v>-4.3779909999999997</v>
      </c>
      <c r="BI17" s="316">
        <v>-2.181845</v>
      </c>
      <c r="BJ17" s="316">
        <v>7.7022890000000004</v>
      </c>
      <c r="BK17" s="316">
        <v>6.6691839999999996</v>
      </c>
      <c r="BL17" s="316">
        <v>0.97156439999999999</v>
      </c>
      <c r="BM17" s="316">
        <v>-9.2341490000000004</v>
      </c>
      <c r="BN17" s="316">
        <v>-10.313549999999999</v>
      </c>
      <c r="BO17" s="316">
        <v>-5.6032929999999999</v>
      </c>
      <c r="BP17" s="316">
        <v>1.99661</v>
      </c>
      <c r="BQ17" s="316">
        <v>9.0878350000000001</v>
      </c>
      <c r="BR17" s="316">
        <v>3.9632740000000002</v>
      </c>
      <c r="BS17" s="316">
        <v>-1.497017</v>
      </c>
      <c r="BT17" s="316">
        <v>-6.8363480000000001</v>
      </c>
      <c r="BU17" s="316">
        <v>-4.8948970000000003</v>
      </c>
      <c r="BV17" s="316">
        <v>5.2670649999999997</v>
      </c>
    </row>
    <row r="18" spans="1:74" ht="11.15" customHeight="1" x14ac:dyDescent="0.25">
      <c r="A18" s="95" t="s">
        <v>209</v>
      </c>
      <c r="B18" s="194" t="s">
        <v>134</v>
      </c>
      <c r="C18" s="250">
        <v>1.090351995</v>
      </c>
      <c r="D18" s="250">
        <v>0.90882901199999999</v>
      </c>
      <c r="E18" s="250">
        <v>0.99683100899999999</v>
      </c>
      <c r="F18" s="250">
        <v>0.70439901000000005</v>
      </c>
      <c r="G18" s="250">
        <v>0.60029599700000003</v>
      </c>
      <c r="H18" s="250">
        <v>0.81769400999999997</v>
      </c>
      <c r="I18" s="250">
        <v>0.92842200699999999</v>
      </c>
      <c r="J18" s="250">
        <v>0.94902101100000003</v>
      </c>
      <c r="K18" s="250">
        <v>0.81770900999999996</v>
      </c>
      <c r="L18" s="250">
        <v>0.72327798799999998</v>
      </c>
      <c r="M18" s="250">
        <v>0.92314499999999999</v>
      </c>
      <c r="N18" s="250">
        <v>0.97118201199999998</v>
      </c>
      <c r="O18" s="250">
        <v>0.97551401400000004</v>
      </c>
      <c r="P18" s="250">
        <v>0.82394300799999998</v>
      </c>
      <c r="Q18" s="250">
        <v>0.84955599199999998</v>
      </c>
      <c r="R18" s="250">
        <v>0.59790098999999997</v>
      </c>
      <c r="S18" s="250">
        <v>0.64794699600000005</v>
      </c>
      <c r="T18" s="250">
        <v>0.69972599999999996</v>
      </c>
      <c r="U18" s="250">
        <v>0.57353301499999998</v>
      </c>
      <c r="V18" s="250">
        <v>0.59271398600000003</v>
      </c>
      <c r="W18" s="250">
        <v>0.41003699999999998</v>
      </c>
      <c r="X18" s="250">
        <v>0.49827199</v>
      </c>
      <c r="Y18" s="250">
        <v>0.61139001000000004</v>
      </c>
      <c r="Z18" s="250">
        <v>0.72288698500000004</v>
      </c>
      <c r="AA18" s="250">
        <v>0.67877999899999997</v>
      </c>
      <c r="AB18" s="250">
        <v>0.66441899999999998</v>
      </c>
      <c r="AC18" s="250">
        <v>0.52651500500000004</v>
      </c>
      <c r="AD18" s="250">
        <v>0.51489699</v>
      </c>
      <c r="AE18" s="250">
        <v>0.499037008</v>
      </c>
      <c r="AF18" s="250">
        <v>0.50978000999999995</v>
      </c>
      <c r="AG18" s="250">
        <v>0.63600700499999996</v>
      </c>
      <c r="AH18" s="250">
        <v>0.69086200099999995</v>
      </c>
      <c r="AI18" s="250">
        <v>0.64686699000000003</v>
      </c>
      <c r="AJ18" s="250">
        <v>0.76254999700000003</v>
      </c>
      <c r="AK18" s="250">
        <v>0.64502601000000004</v>
      </c>
      <c r="AL18" s="250">
        <v>0.80000999399999995</v>
      </c>
      <c r="AM18" s="250">
        <v>0.741954</v>
      </c>
      <c r="AN18" s="250">
        <v>0.75617399200000002</v>
      </c>
      <c r="AO18" s="250">
        <v>0.69015501499999998</v>
      </c>
      <c r="AP18" s="250">
        <v>0.46792401</v>
      </c>
      <c r="AQ18" s="250">
        <v>0.56605299399999998</v>
      </c>
      <c r="AR18" s="250">
        <v>0.65393999999999997</v>
      </c>
      <c r="AS18" s="250">
        <v>0.66698924199999998</v>
      </c>
      <c r="AT18" s="250">
        <v>0.66698924999999998</v>
      </c>
      <c r="AU18" s="250">
        <v>0.66698924999999998</v>
      </c>
      <c r="AV18" s="250">
        <v>0.66698924999999998</v>
      </c>
      <c r="AW18" s="250">
        <v>0.66698924999999998</v>
      </c>
      <c r="AX18" s="250">
        <v>0.66698924999999998</v>
      </c>
      <c r="AY18" s="250">
        <v>0.61655525</v>
      </c>
      <c r="AZ18" s="316">
        <v>0.61655530000000003</v>
      </c>
      <c r="BA18" s="316">
        <v>0.61655530000000003</v>
      </c>
      <c r="BB18" s="316">
        <v>0.61655530000000003</v>
      </c>
      <c r="BC18" s="316">
        <v>0.61655530000000003</v>
      </c>
      <c r="BD18" s="316">
        <v>0.61655530000000003</v>
      </c>
      <c r="BE18" s="316">
        <v>0.61655530000000003</v>
      </c>
      <c r="BF18" s="316">
        <v>0.61655530000000003</v>
      </c>
      <c r="BG18" s="316">
        <v>0.61655530000000003</v>
      </c>
      <c r="BH18" s="316">
        <v>0.61655530000000003</v>
      </c>
      <c r="BI18" s="316">
        <v>0.61655530000000003</v>
      </c>
      <c r="BJ18" s="316">
        <v>0.61655530000000003</v>
      </c>
      <c r="BK18" s="316">
        <v>0.4621749</v>
      </c>
      <c r="BL18" s="316">
        <v>0.4621749</v>
      </c>
      <c r="BM18" s="316">
        <v>0.4621749</v>
      </c>
      <c r="BN18" s="316">
        <v>0.4621749</v>
      </c>
      <c r="BO18" s="316">
        <v>0.4621749</v>
      </c>
      <c r="BP18" s="316">
        <v>0.4621749</v>
      </c>
      <c r="BQ18" s="316">
        <v>0.4621749</v>
      </c>
      <c r="BR18" s="316">
        <v>0.4621749</v>
      </c>
      <c r="BS18" s="316">
        <v>0.4621749</v>
      </c>
      <c r="BT18" s="316">
        <v>0.4621749</v>
      </c>
      <c r="BU18" s="316">
        <v>0.4621749</v>
      </c>
      <c r="BV18" s="316">
        <v>0.4621749</v>
      </c>
    </row>
    <row r="19" spans="1:74" ht="11.15" customHeight="1" x14ac:dyDescent="0.25">
      <c r="A19" s="93" t="s">
        <v>210</v>
      </c>
      <c r="B19" s="194" t="s">
        <v>425</v>
      </c>
      <c r="C19" s="250">
        <v>68.783313995</v>
      </c>
      <c r="D19" s="250">
        <v>55.282559012</v>
      </c>
      <c r="E19" s="250">
        <v>52.050867009000001</v>
      </c>
      <c r="F19" s="250">
        <v>46.937466010000001</v>
      </c>
      <c r="G19" s="250">
        <v>54.088771997000002</v>
      </c>
      <c r="H19" s="250">
        <v>59.545625010000002</v>
      </c>
      <c r="I19" s="250">
        <v>67.220002007000005</v>
      </c>
      <c r="J19" s="250">
        <v>66.477804011000003</v>
      </c>
      <c r="K19" s="250">
        <v>56.356314009999998</v>
      </c>
      <c r="L19" s="250">
        <v>52.906987987999997</v>
      </c>
      <c r="M19" s="250">
        <v>55.426769999999998</v>
      </c>
      <c r="N19" s="250">
        <v>58.391775011999997</v>
      </c>
      <c r="O19" s="250">
        <v>62.140577014000002</v>
      </c>
      <c r="P19" s="250">
        <v>51.177375007999999</v>
      </c>
      <c r="Q19" s="250">
        <v>49.270610052000002</v>
      </c>
      <c r="R19" s="250">
        <v>43.817630540000003</v>
      </c>
      <c r="S19" s="250">
        <v>44.661596576000001</v>
      </c>
      <c r="T19" s="250">
        <v>48.19937745</v>
      </c>
      <c r="U19" s="250">
        <v>59.046331275</v>
      </c>
      <c r="V19" s="250">
        <v>56.223289985999997</v>
      </c>
      <c r="W19" s="250">
        <v>50.169544479999999</v>
      </c>
      <c r="X19" s="250">
        <v>42.412444739999998</v>
      </c>
      <c r="Y19" s="250">
        <v>43.071492790000001</v>
      </c>
      <c r="Z19" s="250">
        <v>41.517355074999998</v>
      </c>
      <c r="AA19" s="250">
        <v>44.518729999000001</v>
      </c>
      <c r="AB19" s="250">
        <v>36.349561999999999</v>
      </c>
      <c r="AC19" s="250">
        <v>35.375687005000003</v>
      </c>
      <c r="AD19" s="250">
        <v>27.912981989999999</v>
      </c>
      <c r="AE19" s="250">
        <v>30.892827008000001</v>
      </c>
      <c r="AF19" s="250">
        <v>41.469481010000003</v>
      </c>
      <c r="AG19" s="250">
        <v>53.353553005000002</v>
      </c>
      <c r="AH19" s="250">
        <v>53.143554000999998</v>
      </c>
      <c r="AI19" s="250">
        <v>42.826812990000001</v>
      </c>
      <c r="AJ19" s="250">
        <v>37.221901997000003</v>
      </c>
      <c r="AK19" s="250">
        <v>36.842637009999997</v>
      </c>
      <c r="AL19" s="250">
        <v>42.630774993999999</v>
      </c>
      <c r="AM19" s="250">
        <v>47.856101000000002</v>
      </c>
      <c r="AN19" s="250">
        <v>50.193410991999997</v>
      </c>
      <c r="AO19" s="250">
        <v>42.598543014999997</v>
      </c>
      <c r="AP19" s="250">
        <v>33.083913010000003</v>
      </c>
      <c r="AQ19" s="250">
        <v>39.326409994000002</v>
      </c>
      <c r="AR19" s="250">
        <v>53.741542000000003</v>
      </c>
      <c r="AS19" s="250">
        <v>58.583720241999998</v>
      </c>
      <c r="AT19" s="250">
        <v>56.278811249999997</v>
      </c>
      <c r="AU19" s="250">
        <v>48.883292249999997</v>
      </c>
      <c r="AV19" s="250">
        <v>36.820683750000001</v>
      </c>
      <c r="AW19" s="250">
        <v>35.836419849999999</v>
      </c>
      <c r="AX19" s="250">
        <v>39.457638150000001</v>
      </c>
      <c r="AY19" s="250">
        <v>47.701468697000003</v>
      </c>
      <c r="AZ19" s="316">
        <v>43.640770000000003</v>
      </c>
      <c r="BA19" s="316">
        <v>35.80406</v>
      </c>
      <c r="BB19" s="316">
        <v>32.613379999999999</v>
      </c>
      <c r="BC19" s="316">
        <v>39.2468</v>
      </c>
      <c r="BD19" s="316">
        <v>47.913170000000001</v>
      </c>
      <c r="BE19" s="316">
        <v>57.646979999999999</v>
      </c>
      <c r="BF19" s="316">
        <v>58.112749999999998</v>
      </c>
      <c r="BG19" s="316">
        <v>47.78566</v>
      </c>
      <c r="BH19" s="316">
        <v>41.057130000000001</v>
      </c>
      <c r="BI19" s="316">
        <v>40.113289999999999</v>
      </c>
      <c r="BJ19" s="316">
        <v>49.957599999999999</v>
      </c>
      <c r="BK19" s="316">
        <v>54.433149999999998</v>
      </c>
      <c r="BL19" s="316">
        <v>43.294469999999997</v>
      </c>
      <c r="BM19" s="316">
        <v>36.696489999999997</v>
      </c>
      <c r="BN19" s="316">
        <v>31.713650000000001</v>
      </c>
      <c r="BO19" s="316">
        <v>37.57546</v>
      </c>
      <c r="BP19" s="316">
        <v>44.947690000000001</v>
      </c>
      <c r="BQ19" s="316">
        <v>55.37406</v>
      </c>
      <c r="BR19" s="316">
        <v>55.000579999999999</v>
      </c>
      <c r="BS19" s="316">
        <v>45.344560000000001</v>
      </c>
      <c r="BT19" s="316">
        <v>39.316479999999999</v>
      </c>
      <c r="BU19" s="316">
        <v>39.373460000000001</v>
      </c>
      <c r="BV19" s="316">
        <v>48.883200000000002</v>
      </c>
    </row>
    <row r="20" spans="1:74" ht="11.15" customHeight="1" x14ac:dyDescent="0.25">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345"/>
      <c r="BA20" s="345"/>
      <c r="BB20" s="345"/>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5" customHeight="1" x14ac:dyDescent="0.25">
      <c r="A21" s="90"/>
      <c r="B21" s="96" t="s">
        <v>219</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345"/>
      <c r="BA21" s="345"/>
      <c r="BB21" s="345"/>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5" customHeight="1" x14ac:dyDescent="0.25">
      <c r="A22" s="93" t="s">
        <v>211</v>
      </c>
      <c r="B22" s="194" t="s">
        <v>449</v>
      </c>
      <c r="C22" s="250">
        <v>1.458216006</v>
      </c>
      <c r="D22" s="250">
        <v>1.2883629919999999</v>
      </c>
      <c r="E22" s="250">
        <v>1.481761994</v>
      </c>
      <c r="F22" s="250">
        <v>1.5492090000000001</v>
      </c>
      <c r="G22" s="250">
        <v>1.5955469980000001</v>
      </c>
      <c r="H22" s="250">
        <v>1.46502201</v>
      </c>
      <c r="I22" s="250">
        <v>1.6003989940000001</v>
      </c>
      <c r="J22" s="250">
        <v>1.576811001</v>
      </c>
      <c r="K22" s="250">
        <v>1.5847169999999999</v>
      </c>
      <c r="L22" s="250">
        <v>1.5485639870000001</v>
      </c>
      <c r="M22" s="250">
        <v>1.5582680099999999</v>
      </c>
      <c r="N22" s="250">
        <v>1.6297240019999999</v>
      </c>
      <c r="O22" s="250">
        <v>1.5147090110000001</v>
      </c>
      <c r="P22" s="250">
        <v>1.3926020079999999</v>
      </c>
      <c r="Q22" s="250">
        <v>1.555607993</v>
      </c>
      <c r="R22" s="250">
        <v>1.44957</v>
      </c>
      <c r="S22" s="250">
        <v>1.6238929950000001</v>
      </c>
      <c r="T22" s="250">
        <v>1.586433</v>
      </c>
      <c r="U22" s="250">
        <v>1.498201015</v>
      </c>
      <c r="V22" s="250">
        <v>1.4872909990000001</v>
      </c>
      <c r="W22" s="250">
        <v>1.4693970000000001</v>
      </c>
      <c r="X22" s="250">
        <v>1.494130994</v>
      </c>
      <c r="Y22" s="250">
        <v>1.3870199999999999</v>
      </c>
      <c r="Z22" s="250">
        <v>1.5077000039999999</v>
      </c>
      <c r="AA22" s="250">
        <v>1.4345200090000001</v>
      </c>
      <c r="AB22" s="250">
        <v>1.4341140029999999</v>
      </c>
      <c r="AC22" s="250">
        <v>1.407579986</v>
      </c>
      <c r="AD22" s="250">
        <v>1.1919939900000001</v>
      </c>
      <c r="AE22" s="250">
        <v>1.054941997</v>
      </c>
      <c r="AF22" s="250">
        <v>1.2080769899999999</v>
      </c>
      <c r="AG22" s="250">
        <v>1.0187330050000001</v>
      </c>
      <c r="AH22" s="250">
        <v>1.085770009</v>
      </c>
      <c r="AI22" s="250">
        <v>1.05784101</v>
      </c>
      <c r="AJ22" s="250">
        <v>1.1529719949999999</v>
      </c>
      <c r="AK22" s="250">
        <v>1.1674500000000001</v>
      </c>
      <c r="AL22" s="250">
        <v>1.1996030010000001</v>
      </c>
      <c r="AM22" s="250">
        <v>1.4914740150000001</v>
      </c>
      <c r="AN22" s="250">
        <v>1.3505880079999999</v>
      </c>
      <c r="AO22" s="250">
        <v>1.5192010039999999</v>
      </c>
      <c r="AP22" s="250">
        <v>1.4770559999999999</v>
      </c>
      <c r="AQ22" s="250">
        <v>1.526556002</v>
      </c>
      <c r="AR22" s="250">
        <v>1.48547199</v>
      </c>
      <c r="AS22" s="250">
        <v>1.4742360000000001</v>
      </c>
      <c r="AT22" s="250">
        <v>1.4823749879999999</v>
      </c>
      <c r="AU22" s="250">
        <v>1.4094699900000001</v>
      </c>
      <c r="AV22" s="250">
        <v>1.5179615</v>
      </c>
      <c r="AW22" s="250">
        <v>1.492747</v>
      </c>
      <c r="AX22" s="250">
        <v>1.557887</v>
      </c>
      <c r="AY22" s="250">
        <v>1.768035</v>
      </c>
      <c r="AZ22" s="316">
        <v>1.7725120000000001</v>
      </c>
      <c r="BA22" s="316">
        <v>1.862098</v>
      </c>
      <c r="BB22" s="316">
        <v>1.637472</v>
      </c>
      <c r="BC22" s="316">
        <v>1.5151380000000001</v>
      </c>
      <c r="BD22" s="316">
        <v>1.734518</v>
      </c>
      <c r="BE22" s="316">
        <v>1.515665</v>
      </c>
      <c r="BF22" s="316">
        <v>1.6128210000000001</v>
      </c>
      <c r="BG22" s="316">
        <v>1.5801179999999999</v>
      </c>
      <c r="BH22" s="316">
        <v>1.707678</v>
      </c>
      <c r="BI22" s="316">
        <v>1.721522</v>
      </c>
      <c r="BJ22" s="316">
        <v>1.7644789999999999</v>
      </c>
      <c r="BK22" s="316">
        <v>1.755287</v>
      </c>
      <c r="BL22" s="316">
        <v>1.6493260000000001</v>
      </c>
      <c r="BM22" s="316">
        <v>1.8375969999999999</v>
      </c>
      <c r="BN22" s="316">
        <v>1.7565329999999999</v>
      </c>
      <c r="BO22" s="316">
        <v>1.787199</v>
      </c>
      <c r="BP22" s="316">
        <v>1.735868</v>
      </c>
      <c r="BQ22" s="316">
        <v>1.752839</v>
      </c>
      <c r="BR22" s="316">
        <v>1.7982659999999999</v>
      </c>
      <c r="BS22" s="316">
        <v>1.771968</v>
      </c>
      <c r="BT22" s="316">
        <v>1.811801</v>
      </c>
      <c r="BU22" s="316">
        <v>1.7304710000000001</v>
      </c>
      <c r="BV22" s="316">
        <v>1.8054049999999999</v>
      </c>
    </row>
    <row r="23" spans="1:74" ht="11.15" customHeight="1" x14ac:dyDescent="0.25">
      <c r="A23" s="90" t="s">
        <v>212</v>
      </c>
      <c r="B23" s="194" t="s">
        <v>162</v>
      </c>
      <c r="C23" s="250">
        <v>64.960304049000001</v>
      </c>
      <c r="D23" s="250">
        <v>45.897340131999997</v>
      </c>
      <c r="E23" s="250">
        <v>44.562375690000003</v>
      </c>
      <c r="F23" s="250">
        <v>40.603160699999997</v>
      </c>
      <c r="G23" s="250">
        <v>47.355588312999998</v>
      </c>
      <c r="H23" s="250">
        <v>56.153628900000001</v>
      </c>
      <c r="I23" s="250">
        <v>63.893594049000001</v>
      </c>
      <c r="J23" s="250">
        <v>63.810033332000003</v>
      </c>
      <c r="K23" s="250">
        <v>53.98738728</v>
      </c>
      <c r="L23" s="250">
        <v>48.473661034999999</v>
      </c>
      <c r="M23" s="250">
        <v>51.806013120000003</v>
      </c>
      <c r="N23" s="250">
        <v>55.713783389</v>
      </c>
      <c r="O23" s="250">
        <v>55.967287067000001</v>
      </c>
      <c r="P23" s="250">
        <v>45.124075752000003</v>
      </c>
      <c r="Q23" s="250">
        <v>44.098063951999997</v>
      </c>
      <c r="R23" s="250">
        <v>33.429106109999999</v>
      </c>
      <c r="S23" s="250">
        <v>40.044650953999998</v>
      </c>
      <c r="T23" s="250">
        <v>44.296773299999998</v>
      </c>
      <c r="U23" s="250">
        <v>55.931744017</v>
      </c>
      <c r="V23" s="250">
        <v>52.431368259999999</v>
      </c>
      <c r="W23" s="250">
        <v>47.248680299999997</v>
      </c>
      <c r="X23" s="250">
        <v>37.522999136999999</v>
      </c>
      <c r="Y23" s="250">
        <v>41.977307279999998</v>
      </c>
      <c r="Z23" s="250">
        <v>40.533543770000001</v>
      </c>
      <c r="AA23" s="250">
        <v>36.850536194</v>
      </c>
      <c r="AB23" s="250">
        <v>32.100228151000003</v>
      </c>
      <c r="AC23" s="250">
        <v>29.024079498999999</v>
      </c>
      <c r="AD23" s="250">
        <v>23.657855940000001</v>
      </c>
      <c r="AE23" s="250">
        <v>26.819733824</v>
      </c>
      <c r="AF23" s="250">
        <v>36.62371899</v>
      </c>
      <c r="AG23" s="250">
        <v>49.820584994999997</v>
      </c>
      <c r="AH23" s="250">
        <v>50.475072990999998</v>
      </c>
      <c r="AI23" s="250">
        <v>38.713113839999998</v>
      </c>
      <c r="AJ23" s="250">
        <v>33.886113733000002</v>
      </c>
      <c r="AK23" s="250">
        <v>34.317226920000003</v>
      </c>
      <c r="AL23" s="250">
        <v>43.538584043</v>
      </c>
      <c r="AM23" s="250">
        <v>45.302236663000002</v>
      </c>
      <c r="AN23" s="250">
        <v>48.084828119999997</v>
      </c>
      <c r="AO23" s="250">
        <v>34.554636948000002</v>
      </c>
      <c r="AP23" s="250">
        <v>30.118802070000001</v>
      </c>
      <c r="AQ23" s="250">
        <v>35.622453802999999</v>
      </c>
      <c r="AR23" s="250">
        <v>48.034619820000003</v>
      </c>
      <c r="AS23" s="250">
        <v>56.393533781000002</v>
      </c>
      <c r="AT23" s="250">
        <v>56.240020665000003</v>
      </c>
      <c r="AU23" s="250">
        <v>44.361014939999997</v>
      </c>
      <c r="AV23" s="250">
        <v>35.580225184</v>
      </c>
      <c r="AW23" s="250">
        <v>32.783099417999999</v>
      </c>
      <c r="AX23" s="250">
        <v>36.028939999999999</v>
      </c>
      <c r="AY23" s="250">
        <v>47.562429999999999</v>
      </c>
      <c r="AZ23" s="316">
        <v>39.514009999999999</v>
      </c>
      <c r="BA23" s="316">
        <v>31.626370000000001</v>
      </c>
      <c r="BB23" s="316">
        <v>28.526009999999999</v>
      </c>
      <c r="BC23" s="316">
        <v>35.555050000000001</v>
      </c>
      <c r="BD23" s="316">
        <v>43.962989999999998</v>
      </c>
      <c r="BE23" s="316">
        <v>53.89743</v>
      </c>
      <c r="BF23" s="316">
        <v>54.225520000000003</v>
      </c>
      <c r="BG23" s="316">
        <v>43.915939999999999</v>
      </c>
      <c r="BH23" s="316">
        <v>37.04965</v>
      </c>
      <c r="BI23" s="316">
        <v>35.973599999999998</v>
      </c>
      <c r="BJ23" s="316">
        <v>45.850340000000003</v>
      </c>
      <c r="BK23" s="316">
        <v>50.344839999999998</v>
      </c>
      <c r="BL23" s="316">
        <v>39.169029999999999</v>
      </c>
      <c r="BM23" s="316">
        <v>32.493470000000002</v>
      </c>
      <c r="BN23" s="316">
        <v>27.878979999999999</v>
      </c>
      <c r="BO23" s="316">
        <v>33.727350000000001</v>
      </c>
      <c r="BP23" s="316">
        <v>41.130980000000001</v>
      </c>
      <c r="BQ23" s="316">
        <v>51.576030000000003</v>
      </c>
      <c r="BR23" s="316">
        <v>51.140689999999999</v>
      </c>
      <c r="BS23" s="316">
        <v>41.43056</v>
      </c>
      <c r="BT23" s="316">
        <v>35.201810000000002</v>
      </c>
      <c r="BU23" s="316">
        <v>35.26099</v>
      </c>
      <c r="BV23" s="316">
        <v>44.755920000000003</v>
      </c>
    </row>
    <row r="24" spans="1:74" ht="11.15" customHeight="1" x14ac:dyDescent="0.25">
      <c r="A24" s="93" t="s">
        <v>213</v>
      </c>
      <c r="B24" s="194" t="s">
        <v>185</v>
      </c>
      <c r="C24" s="250">
        <v>2.8352539860000001</v>
      </c>
      <c r="D24" s="250">
        <v>2.839250008</v>
      </c>
      <c r="E24" s="250">
        <v>2.8257709929999999</v>
      </c>
      <c r="F24" s="250">
        <v>2.6410720200000002</v>
      </c>
      <c r="G24" s="250">
        <v>2.6224550130000002</v>
      </c>
      <c r="H24" s="250">
        <v>2.6213250000000001</v>
      </c>
      <c r="I24" s="250">
        <v>2.5891580059999999</v>
      </c>
      <c r="J24" s="250">
        <v>2.5895260069999999</v>
      </c>
      <c r="K24" s="250">
        <v>2.5873100099999999</v>
      </c>
      <c r="L24" s="250">
        <v>2.788981991</v>
      </c>
      <c r="M24" s="250">
        <v>2.8061680199999999</v>
      </c>
      <c r="N24" s="250">
        <v>2.80558401</v>
      </c>
      <c r="O24" s="250">
        <v>2.7167679869999999</v>
      </c>
      <c r="P24" s="250">
        <v>2.6830859999999999</v>
      </c>
      <c r="Q24" s="250">
        <v>2.6941730169999998</v>
      </c>
      <c r="R24" s="250">
        <v>2.4035480100000002</v>
      </c>
      <c r="S24" s="250">
        <v>2.391622007</v>
      </c>
      <c r="T24" s="250">
        <v>2.3838240000000002</v>
      </c>
      <c r="U24" s="250">
        <v>2.3720230010000001</v>
      </c>
      <c r="V24" s="250">
        <v>2.392084992</v>
      </c>
      <c r="W24" s="250">
        <v>2.3952110100000001</v>
      </c>
      <c r="X24" s="250">
        <v>2.5005180010000001</v>
      </c>
      <c r="Y24" s="250">
        <v>2.5048160099999999</v>
      </c>
      <c r="Z24" s="250">
        <v>2.533540999</v>
      </c>
      <c r="AA24" s="250">
        <v>2.4862049910000001</v>
      </c>
      <c r="AB24" s="250">
        <v>2.4773609890000001</v>
      </c>
      <c r="AC24" s="250">
        <v>2.4111680029999998</v>
      </c>
      <c r="AD24" s="250">
        <v>1.9042829999999999</v>
      </c>
      <c r="AE24" s="250">
        <v>1.9088259919999999</v>
      </c>
      <c r="AF24" s="250">
        <v>1.9661080200000001</v>
      </c>
      <c r="AG24" s="250">
        <v>2.0130379789999999</v>
      </c>
      <c r="AH24" s="250">
        <v>2.0494960249999998</v>
      </c>
      <c r="AI24" s="250">
        <v>2.05676601</v>
      </c>
      <c r="AJ24" s="250">
        <v>2.3534500020000002</v>
      </c>
      <c r="AK24" s="250">
        <v>2.3891399999999998</v>
      </c>
      <c r="AL24" s="250">
        <v>2.4368160080000001</v>
      </c>
      <c r="AM24" s="250">
        <v>2.3232520029999999</v>
      </c>
      <c r="AN24" s="250">
        <v>2.2294209839999999</v>
      </c>
      <c r="AO24" s="250">
        <v>2.293918997</v>
      </c>
      <c r="AP24" s="250">
        <v>2.0967210000000001</v>
      </c>
      <c r="AQ24" s="250">
        <v>2.107907</v>
      </c>
      <c r="AR24" s="250">
        <v>2.1064349999999998</v>
      </c>
      <c r="AS24" s="250">
        <v>2.1768030120000001</v>
      </c>
      <c r="AT24" s="250">
        <v>2.1656320070000001</v>
      </c>
      <c r="AU24" s="250">
        <v>2.1590979899999998</v>
      </c>
      <c r="AV24" s="250">
        <v>2.2825398579999998</v>
      </c>
      <c r="AW24" s="250">
        <v>2.4948033000000001</v>
      </c>
      <c r="AX24" s="250">
        <v>2.3586756100000001</v>
      </c>
      <c r="AY24" s="250">
        <v>2.4929809399999998</v>
      </c>
      <c r="AZ24" s="316">
        <v>2.3542429999999999</v>
      </c>
      <c r="BA24" s="316">
        <v>2.315588</v>
      </c>
      <c r="BB24" s="316">
        <v>2.449897</v>
      </c>
      <c r="BC24" s="316">
        <v>2.1766169999999998</v>
      </c>
      <c r="BD24" s="316">
        <v>2.2156600000000002</v>
      </c>
      <c r="BE24" s="316">
        <v>2.2338819999999999</v>
      </c>
      <c r="BF24" s="316">
        <v>2.27441</v>
      </c>
      <c r="BG24" s="316">
        <v>2.2896010000000002</v>
      </c>
      <c r="BH24" s="316">
        <v>2.299798</v>
      </c>
      <c r="BI24" s="316">
        <v>2.4181710000000001</v>
      </c>
      <c r="BJ24" s="316">
        <v>2.3427820000000001</v>
      </c>
      <c r="BK24" s="316">
        <v>2.333018</v>
      </c>
      <c r="BL24" s="316">
        <v>2.4761120000000001</v>
      </c>
      <c r="BM24" s="316">
        <v>2.3654289999999998</v>
      </c>
      <c r="BN24" s="316">
        <v>2.0781329999999998</v>
      </c>
      <c r="BO24" s="316">
        <v>2.0609090000000001</v>
      </c>
      <c r="BP24" s="316">
        <v>2.0808369999999998</v>
      </c>
      <c r="BQ24" s="316">
        <v>2.0451869999999999</v>
      </c>
      <c r="BR24" s="316">
        <v>2.061626</v>
      </c>
      <c r="BS24" s="316">
        <v>2.142029</v>
      </c>
      <c r="BT24" s="316">
        <v>2.3028719999999998</v>
      </c>
      <c r="BU24" s="316">
        <v>2.381996</v>
      </c>
      <c r="BV24" s="316">
        <v>2.3218839999999998</v>
      </c>
    </row>
    <row r="25" spans="1:74" ht="11.15" customHeight="1" x14ac:dyDescent="0.25">
      <c r="A25" s="93" t="s">
        <v>214</v>
      </c>
      <c r="B25" s="195" t="s">
        <v>682</v>
      </c>
      <c r="C25" s="250">
        <v>0.14028399</v>
      </c>
      <c r="D25" s="250">
        <v>0.10956399999999999</v>
      </c>
      <c r="E25" s="250">
        <v>0.104556986</v>
      </c>
      <c r="F25" s="250">
        <v>7.456401E-2</v>
      </c>
      <c r="G25" s="250">
        <v>6.1864003000000001E-2</v>
      </c>
      <c r="H25" s="250">
        <v>5.7251009999999998E-2</v>
      </c>
      <c r="I25" s="250">
        <v>5.5048993999999997E-2</v>
      </c>
      <c r="J25" s="250">
        <v>5.7900001999999999E-2</v>
      </c>
      <c r="K25" s="250">
        <v>6.2132010000000001E-2</v>
      </c>
      <c r="L25" s="250">
        <v>7.6027003999999995E-2</v>
      </c>
      <c r="M25" s="250">
        <v>8.6642010000000005E-2</v>
      </c>
      <c r="N25" s="250">
        <v>8.5741009000000007E-2</v>
      </c>
      <c r="O25" s="250">
        <v>0.110619997</v>
      </c>
      <c r="P25" s="250">
        <v>0.101557988</v>
      </c>
      <c r="Q25" s="250">
        <v>0.107558003</v>
      </c>
      <c r="R25" s="250">
        <v>6.6704009999999994E-2</v>
      </c>
      <c r="S25" s="250">
        <v>6.3794001000000003E-2</v>
      </c>
      <c r="T25" s="250">
        <v>4.5470009999999998E-2</v>
      </c>
      <c r="U25" s="250">
        <v>4.8139992999999999E-2</v>
      </c>
      <c r="V25" s="250">
        <v>5.0665996999999997E-2</v>
      </c>
      <c r="W25" s="250">
        <v>5.4725009999999998E-2</v>
      </c>
      <c r="X25" s="250">
        <v>6.4883992000000001E-2</v>
      </c>
      <c r="Y25" s="250">
        <v>7.6289010000000004E-2</v>
      </c>
      <c r="Z25" s="250">
        <v>8.5529991999999999E-2</v>
      </c>
      <c r="AA25" s="250">
        <v>0.102114992</v>
      </c>
      <c r="AB25" s="250">
        <v>0.110552988</v>
      </c>
      <c r="AC25" s="250">
        <v>9.3244001000000007E-2</v>
      </c>
      <c r="AD25" s="250">
        <v>4.6331009999999999E-2</v>
      </c>
      <c r="AE25" s="250">
        <v>4.6728005000000003E-2</v>
      </c>
      <c r="AF25" s="250">
        <v>4.9469010000000001E-2</v>
      </c>
      <c r="AG25" s="250">
        <v>4.4257986999999999E-2</v>
      </c>
      <c r="AH25" s="250">
        <v>4.8428013999999998E-2</v>
      </c>
      <c r="AI25" s="250">
        <v>5.5808009999999998E-2</v>
      </c>
      <c r="AJ25" s="250">
        <v>5.3245011000000002E-2</v>
      </c>
      <c r="AK25" s="250">
        <v>6.0786E-2</v>
      </c>
      <c r="AL25" s="250">
        <v>8.2146000999999996E-2</v>
      </c>
      <c r="AM25" s="250">
        <v>8.7295999999999999E-2</v>
      </c>
      <c r="AN25" s="250">
        <v>0.105366996</v>
      </c>
      <c r="AO25" s="250">
        <v>7.9818985999999995E-2</v>
      </c>
      <c r="AP25" s="250">
        <v>5.1993989999999997E-2</v>
      </c>
      <c r="AQ25" s="250">
        <v>4.7550993E-2</v>
      </c>
      <c r="AR25" s="250">
        <v>5.3001989999999999E-2</v>
      </c>
      <c r="AS25" s="250">
        <v>5.2231000999999999E-2</v>
      </c>
      <c r="AT25" s="250">
        <v>5.4613009999999997E-2</v>
      </c>
      <c r="AU25" s="250">
        <v>5.8410990000000003E-2</v>
      </c>
      <c r="AV25" s="250">
        <v>6.5163550000000001E-2</v>
      </c>
      <c r="AW25" s="250">
        <v>9.4392199999999996E-2</v>
      </c>
      <c r="AX25" s="250">
        <v>8.1121200000000004E-2</v>
      </c>
      <c r="AY25" s="250">
        <v>7.3272900000000002E-2</v>
      </c>
      <c r="AZ25" s="316">
        <v>6.4197599999999994E-2</v>
      </c>
      <c r="BA25" s="316">
        <v>5.6681200000000001E-2</v>
      </c>
      <c r="BB25" s="316">
        <v>5.8116599999999997E-2</v>
      </c>
      <c r="BC25" s="316">
        <v>5.3182699999999999E-2</v>
      </c>
      <c r="BD25" s="316">
        <v>4.92294E-2</v>
      </c>
      <c r="BE25" s="316">
        <v>6.0446600000000003E-2</v>
      </c>
      <c r="BF25" s="316">
        <v>6.1616700000000003E-2</v>
      </c>
      <c r="BG25" s="316">
        <v>6.1928799999999999E-2</v>
      </c>
      <c r="BH25" s="316">
        <v>6.4544000000000004E-2</v>
      </c>
      <c r="BI25" s="316">
        <v>7.4675699999999998E-2</v>
      </c>
      <c r="BJ25" s="316">
        <v>9.1855999999999993E-2</v>
      </c>
      <c r="BK25" s="316">
        <v>0.1248563</v>
      </c>
      <c r="BL25" s="316">
        <v>0.1205101</v>
      </c>
      <c r="BM25" s="316">
        <v>0.11218309999999999</v>
      </c>
      <c r="BN25" s="316">
        <v>6.1919299999999997E-2</v>
      </c>
      <c r="BO25" s="316">
        <v>5.8299799999999999E-2</v>
      </c>
      <c r="BP25" s="316">
        <v>5.9424999999999999E-2</v>
      </c>
      <c r="BQ25" s="316">
        <v>5.46086E-2</v>
      </c>
      <c r="BR25" s="316">
        <v>5.4570899999999999E-2</v>
      </c>
      <c r="BS25" s="316">
        <v>5.3179900000000002E-2</v>
      </c>
      <c r="BT25" s="316">
        <v>7.2748400000000005E-2</v>
      </c>
      <c r="BU25" s="316">
        <v>8.5109000000000004E-2</v>
      </c>
      <c r="BV25" s="316">
        <v>0.10783180000000001</v>
      </c>
    </row>
    <row r="26" spans="1:74" ht="11.15" customHeight="1" x14ac:dyDescent="0.25">
      <c r="A26" s="93" t="s">
        <v>215</v>
      </c>
      <c r="B26" s="195" t="s">
        <v>683</v>
      </c>
      <c r="C26" s="250">
        <v>2.6949699960000002</v>
      </c>
      <c r="D26" s="250">
        <v>2.7296860079999998</v>
      </c>
      <c r="E26" s="250">
        <v>2.7212140069999999</v>
      </c>
      <c r="F26" s="250">
        <v>2.5665080100000002</v>
      </c>
      <c r="G26" s="250">
        <v>2.56059101</v>
      </c>
      <c r="H26" s="250">
        <v>2.5640739899999998</v>
      </c>
      <c r="I26" s="250">
        <v>2.534109012</v>
      </c>
      <c r="J26" s="250">
        <v>2.5316260050000001</v>
      </c>
      <c r="K26" s="250">
        <v>2.5251779999999999</v>
      </c>
      <c r="L26" s="250">
        <v>2.7129549869999998</v>
      </c>
      <c r="M26" s="250">
        <v>2.71952601</v>
      </c>
      <c r="N26" s="250">
        <v>2.7198430010000001</v>
      </c>
      <c r="O26" s="250">
        <v>2.6061479900000002</v>
      </c>
      <c r="P26" s="250">
        <v>2.5815280120000001</v>
      </c>
      <c r="Q26" s="250">
        <v>2.5866150139999999</v>
      </c>
      <c r="R26" s="250">
        <v>2.3368440000000001</v>
      </c>
      <c r="S26" s="250">
        <v>2.3278280059999998</v>
      </c>
      <c r="T26" s="250">
        <v>2.3383539899999999</v>
      </c>
      <c r="U26" s="250">
        <v>2.3238830080000001</v>
      </c>
      <c r="V26" s="250">
        <v>2.3414189950000002</v>
      </c>
      <c r="W26" s="250">
        <v>2.3404859999999998</v>
      </c>
      <c r="X26" s="250">
        <v>2.4356340090000002</v>
      </c>
      <c r="Y26" s="250">
        <v>2.4285269999999999</v>
      </c>
      <c r="Z26" s="250">
        <v>2.4480110069999999</v>
      </c>
      <c r="AA26" s="250">
        <v>2.384089999</v>
      </c>
      <c r="AB26" s="250">
        <v>2.3668080009999999</v>
      </c>
      <c r="AC26" s="250">
        <v>2.3179240019999998</v>
      </c>
      <c r="AD26" s="250">
        <v>1.8579519900000001</v>
      </c>
      <c r="AE26" s="250">
        <v>1.8620979870000001</v>
      </c>
      <c r="AF26" s="250">
        <v>1.9166390099999999</v>
      </c>
      <c r="AG26" s="250">
        <v>1.968779992</v>
      </c>
      <c r="AH26" s="250">
        <v>2.0010680110000001</v>
      </c>
      <c r="AI26" s="250">
        <v>2.0009579999999998</v>
      </c>
      <c r="AJ26" s="250">
        <v>2.3002049910000002</v>
      </c>
      <c r="AK26" s="250">
        <v>2.328354</v>
      </c>
      <c r="AL26" s="250">
        <v>2.3546700070000002</v>
      </c>
      <c r="AM26" s="250">
        <v>2.2359560030000001</v>
      </c>
      <c r="AN26" s="250">
        <v>2.124053988</v>
      </c>
      <c r="AO26" s="250">
        <v>2.2141000110000002</v>
      </c>
      <c r="AP26" s="250">
        <v>2.0447270099999999</v>
      </c>
      <c r="AQ26" s="250">
        <v>2.0603560070000002</v>
      </c>
      <c r="AR26" s="250">
        <v>2.05343301</v>
      </c>
      <c r="AS26" s="250">
        <v>2.1245720110000001</v>
      </c>
      <c r="AT26" s="250">
        <v>2.111018997</v>
      </c>
      <c r="AU26" s="250">
        <v>2.1006870000000002</v>
      </c>
      <c r="AV26" s="250">
        <v>2.217376308</v>
      </c>
      <c r="AW26" s="250">
        <v>2.4004110000000001</v>
      </c>
      <c r="AX26" s="250">
        <v>2.2775544999999999</v>
      </c>
      <c r="AY26" s="250">
        <v>2.4197080999999998</v>
      </c>
      <c r="AZ26" s="316">
        <v>2.2900459999999998</v>
      </c>
      <c r="BA26" s="316">
        <v>2.2589070000000002</v>
      </c>
      <c r="BB26" s="316">
        <v>2.3917799999999998</v>
      </c>
      <c r="BC26" s="316">
        <v>2.123434</v>
      </c>
      <c r="BD26" s="316">
        <v>2.1664300000000001</v>
      </c>
      <c r="BE26" s="316">
        <v>2.1734360000000001</v>
      </c>
      <c r="BF26" s="316">
        <v>2.212793</v>
      </c>
      <c r="BG26" s="316">
        <v>2.2276720000000001</v>
      </c>
      <c r="BH26" s="316">
        <v>2.2352539999999999</v>
      </c>
      <c r="BI26" s="316">
        <v>2.3434949999999999</v>
      </c>
      <c r="BJ26" s="316">
        <v>2.2509260000000002</v>
      </c>
      <c r="BK26" s="316">
        <v>2.2081620000000002</v>
      </c>
      <c r="BL26" s="316">
        <v>2.3556020000000002</v>
      </c>
      <c r="BM26" s="316">
        <v>2.2532459999999999</v>
      </c>
      <c r="BN26" s="316">
        <v>2.0162140000000002</v>
      </c>
      <c r="BO26" s="316">
        <v>2.0026090000000001</v>
      </c>
      <c r="BP26" s="316">
        <v>2.0214120000000002</v>
      </c>
      <c r="BQ26" s="316">
        <v>1.990578</v>
      </c>
      <c r="BR26" s="316">
        <v>2.0070549999999998</v>
      </c>
      <c r="BS26" s="316">
        <v>2.0888490000000002</v>
      </c>
      <c r="BT26" s="316">
        <v>2.2301229999999999</v>
      </c>
      <c r="BU26" s="316">
        <v>2.2968869999999999</v>
      </c>
      <c r="BV26" s="316">
        <v>2.2140520000000001</v>
      </c>
    </row>
    <row r="27" spans="1:74" ht="11.15" customHeight="1" x14ac:dyDescent="0.25">
      <c r="A27" s="93" t="s">
        <v>216</v>
      </c>
      <c r="B27" s="194" t="s">
        <v>450</v>
      </c>
      <c r="C27" s="250">
        <v>69.253774041</v>
      </c>
      <c r="D27" s="250">
        <v>50.024953132</v>
      </c>
      <c r="E27" s="250">
        <v>48.869908676999998</v>
      </c>
      <c r="F27" s="250">
        <v>44.793441719999997</v>
      </c>
      <c r="G27" s="250">
        <v>51.573590324000001</v>
      </c>
      <c r="H27" s="250">
        <v>60.239975909999998</v>
      </c>
      <c r="I27" s="250">
        <v>68.083151048999994</v>
      </c>
      <c r="J27" s="250">
        <v>67.976370340000003</v>
      </c>
      <c r="K27" s="250">
        <v>58.159414290000001</v>
      </c>
      <c r="L27" s="250">
        <v>52.811207013000001</v>
      </c>
      <c r="M27" s="250">
        <v>56.170449150000003</v>
      </c>
      <c r="N27" s="250">
        <v>60.149091401</v>
      </c>
      <c r="O27" s="250">
        <v>60.198764064999999</v>
      </c>
      <c r="P27" s="250">
        <v>49.199763760000003</v>
      </c>
      <c r="Q27" s="250">
        <v>48.347844962000003</v>
      </c>
      <c r="R27" s="250">
        <v>37.282224120000002</v>
      </c>
      <c r="S27" s="250">
        <v>44.060165955999999</v>
      </c>
      <c r="T27" s="250">
        <v>48.267030300000002</v>
      </c>
      <c r="U27" s="250">
        <v>59.801968033000001</v>
      </c>
      <c r="V27" s="250">
        <v>56.310744251000003</v>
      </c>
      <c r="W27" s="250">
        <v>51.113288310000002</v>
      </c>
      <c r="X27" s="250">
        <v>41.517648131999998</v>
      </c>
      <c r="Y27" s="250">
        <v>45.869143289999997</v>
      </c>
      <c r="Z27" s="250">
        <v>44.574784772999998</v>
      </c>
      <c r="AA27" s="250">
        <v>40.771261193999997</v>
      </c>
      <c r="AB27" s="250">
        <v>36.011703142999998</v>
      </c>
      <c r="AC27" s="250">
        <v>32.842827487999998</v>
      </c>
      <c r="AD27" s="250">
        <v>26.754132930000001</v>
      </c>
      <c r="AE27" s="250">
        <v>29.783501813000001</v>
      </c>
      <c r="AF27" s="250">
        <v>39.797904000000003</v>
      </c>
      <c r="AG27" s="250">
        <v>52.852355979000002</v>
      </c>
      <c r="AH27" s="250">
        <v>53.610339025000002</v>
      </c>
      <c r="AI27" s="250">
        <v>41.827720859999999</v>
      </c>
      <c r="AJ27" s="250">
        <v>37.392535729999999</v>
      </c>
      <c r="AK27" s="250">
        <v>37.873816920000003</v>
      </c>
      <c r="AL27" s="250">
        <v>47.175003052000001</v>
      </c>
      <c r="AM27" s="250">
        <v>49.116962680999997</v>
      </c>
      <c r="AN27" s="250">
        <v>51.664837112000001</v>
      </c>
      <c r="AO27" s="250">
        <v>38.367756948999997</v>
      </c>
      <c r="AP27" s="250">
        <v>33.692579070000001</v>
      </c>
      <c r="AQ27" s="250">
        <v>39.256916805000003</v>
      </c>
      <c r="AR27" s="250">
        <v>51.626526810000001</v>
      </c>
      <c r="AS27" s="250">
        <v>60.044572793</v>
      </c>
      <c r="AT27" s="250">
        <v>59.888027659999999</v>
      </c>
      <c r="AU27" s="250">
        <v>47.929582920000001</v>
      </c>
      <c r="AV27" s="250">
        <v>39.380726541999998</v>
      </c>
      <c r="AW27" s="250">
        <v>36.770648717999997</v>
      </c>
      <c r="AX27" s="250">
        <v>39.945506010000003</v>
      </c>
      <c r="AY27" s="250">
        <v>51.823448339999999</v>
      </c>
      <c r="AZ27" s="316">
        <v>43.640770000000003</v>
      </c>
      <c r="BA27" s="316">
        <v>35.80406</v>
      </c>
      <c r="BB27" s="316">
        <v>32.613379999999999</v>
      </c>
      <c r="BC27" s="316">
        <v>39.2468</v>
      </c>
      <c r="BD27" s="316">
        <v>47.913170000000001</v>
      </c>
      <c r="BE27" s="316">
        <v>57.646979999999999</v>
      </c>
      <c r="BF27" s="316">
        <v>58.112749999999998</v>
      </c>
      <c r="BG27" s="316">
        <v>47.78566</v>
      </c>
      <c r="BH27" s="316">
        <v>41.057130000000001</v>
      </c>
      <c r="BI27" s="316">
        <v>40.113289999999999</v>
      </c>
      <c r="BJ27" s="316">
        <v>49.957599999999999</v>
      </c>
      <c r="BK27" s="316">
        <v>54.433149999999998</v>
      </c>
      <c r="BL27" s="316">
        <v>43.294469999999997</v>
      </c>
      <c r="BM27" s="316">
        <v>36.696489999999997</v>
      </c>
      <c r="BN27" s="316">
        <v>31.713650000000001</v>
      </c>
      <c r="BO27" s="316">
        <v>37.57546</v>
      </c>
      <c r="BP27" s="316">
        <v>44.947690000000001</v>
      </c>
      <c r="BQ27" s="316">
        <v>55.37406</v>
      </c>
      <c r="BR27" s="316">
        <v>55.000579999999999</v>
      </c>
      <c r="BS27" s="316">
        <v>45.344560000000001</v>
      </c>
      <c r="BT27" s="316">
        <v>39.316479999999999</v>
      </c>
      <c r="BU27" s="316">
        <v>39.373460000000001</v>
      </c>
      <c r="BV27" s="316">
        <v>48.883200000000002</v>
      </c>
    </row>
    <row r="28" spans="1:74" ht="11.15" customHeight="1" x14ac:dyDescent="0.25">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345"/>
      <c r="BA28" s="345"/>
      <c r="BB28" s="345"/>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5" customHeight="1" x14ac:dyDescent="0.25">
      <c r="A29" s="93" t="s">
        <v>217</v>
      </c>
      <c r="B29" s="97" t="s">
        <v>163</v>
      </c>
      <c r="C29" s="250">
        <v>-0.47046004600000002</v>
      </c>
      <c r="D29" s="250">
        <v>5.2576058799999998</v>
      </c>
      <c r="E29" s="250">
        <v>3.1809583319999999</v>
      </c>
      <c r="F29" s="250">
        <v>2.1440242899999999</v>
      </c>
      <c r="G29" s="250">
        <v>2.5151816729999998</v>
      </c>
      <c r="H29" s="250">
        <v>-0.69435089999999999</v>
      </c>
      <c r="I29" s="250">
        <v>-0.86314904199999998</v>
      </c>
      <c r="J29" s="250">
        <v>-1.498566329</v>
      </c>
      <c r="K29" s="250">
        <v>-1.80310028</v>
      </c>
      <c r="L29" s="250">
        <v>9.5780975000000004E-2</v>
      </c>
      <c r="M29" s="250">
        <v>-0.74367914999999996</v>
      </c>
      <c r="N29" s="250">
        <v>-1.7573163890000001</v>
      </c>
      <c r="O29" s="250">
        <v>1.941812949</v>
      </c>
      <c r="P29" s="250">
        <v>1.9776112480000001</v>
      </c>
      <c r="Q29" s="250">
        <v>0.92276508999999995</v>
      </c>
      <c r="R29" s="250">
        <v>6.5354064200000002</v>
      </c>
      <c r="S29" s="250">
        <v>0.60143062000000003</v>
      </c>
      <c r="T29" s="250">
        <v>-6.765285E-2</v>
      </c>
      <c r="U29" s="250">
        <v>-0.75563675799999996</v>
      </c>
      <c r="V29" s="250">
        <v>-8.7454265000000003E-2</v>
      </c>
      <c r="W29" s="250">
        <v>-0.94374382999999995</v>
      </c>
      <c r="X29" s="250">
        <v>0.89479660800000005</v>
      </c>
      <c r="Y29" s="250">
        <v>-2.7976505</v>
      </c>
      <c r="Z29" s="250">
        <v>-3.057429698</v>
      </c>
      <c r="AA29" s="250">
        <v>3.747468805</v>
      </c>
      <c r="AB29" s="250">
        <v>0.33785885700000001</v>
      </c>
      <c r="AC29" s="250">
        <v>2.5328595169999999</v>
      </c>
      <c r="AD29" s="250">
        <v>1.1588490600000001</v>
      </c>
      <c r="AE29" s="250">
        <v>1.109325195</v>
      </c>
      <c r="AF29" s="250">
        <v>1.67157701</v>
      </c>
      <c r="AG29" s="250">
        <v>0.50119702600000005</v>
      </c>
      <c r="AH29" s="250">
        <v>-0.46678502399999999</v>
      </c>
      <c r="AI29" s="250">
        <v>0.99909212999999997</v>
      </c>
      <c r="AJ29" s="250">
        <v>-0.17063373300000001</v>
      </c>
      <c r="AK29" s="250">
        <v>-1.0311799100000001</v>
      </c>
      <c r="AL29" s="250">
        <v>-4.5442280579999998</v>
      </c>
      <c r="AM29" s="250">
        <v>-1.260861681</v>
      </c>
      <c r="AN29" s="250">
        <v>-1.4714261200000001</v>
      </c>
      <c r="AO29" s="250">
        <v>4.2307860660000003</v>
      </c>
      <c r="AP29" s="250">
        <v>-0.60866606000000001</v>
      </c>
      <c r="AQ29" s="250">
        <v>6.9493188999999997E-2</v>
      </c>
      <c r="AR29" s="250">
        <v>2.1150151899999998</v>
      </c>
      <c r="AS29" s="250">
        <v>-1.4608525510000001</v>
      </c>
      <c r="AT29" s="250">
        <v>-3.6092164100000002</v>
      </c>
      <c r="AU29" s="250">
        <v>0.95370933000000002</v>
      </c>
      <c r="AV29" s="250">
        <v>-2.5600427916999999</v>
      </c>
      <c r="AW29" s="250">
        <v>-0.93422886836999997</v>
      </c>
      <c r="AX29" s="250">
        <v>-0.48786785999999999</v>
      </c>
      <c r="AY29" s="250">
        <v>-4.1219796432000004</v>
      </c>
      <c r="AZ29" s="316">
        <v>0</v>
      </c>
      <c r="BA29" s="316">
        <v>0</v>
      </c>
      <c r="BB29" s="316">
        <v>0</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5" customHeight="1" x14ac:dyDescent="0.25">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345"/>
      <c r="BA30" s="345"/>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5" customHeight="1" x14ac:dyDescent="0.25">
      <c r="A31" s="93"/>
      <c r="B31" s="91" t="s">
        <v>678</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346"/>
      <c r="BA31" s="346"/>
      <c r="BB31" s="346"/>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5" customHeight="1" x14ac:dyDescent="0.25">
      <c r="A32" s="93" t="s">
        <v>613</v>
      </c>
      <c r="B32" s="194" t="s">
        <v>184</v>
      </c>
      <c r="C32" s="250">
        <v>24.768999999999998</v>
      </c>
      <c r="D32" s="250">
        <v>24.937999999999999</v>
      </c>
      <c r="E32" s="250">
        <v>24.736000000000001</v>
      </c>
      <c r="F32" s="250">
        <v>23.417000000000002</v>
      </c>
      <c r="G32" s="250">
        <v>22.841000000000001</v>
      </c>
      <c r="H32" s="250">
        <v>22.997</v>
      </c>
      <c r="I32" s="250">
        <v>21.024999999999999</v>
      </c>
      <c r="J32" s="250">
        <v>21.806000000000001</v>
      </c>
      <c r="K32" s="250">
        <v>22.536999999999999</v>
      </c>
      <c r="L32" s="250">
        <v>21.878</v>
      </c>
      <c r="M32" s="250">
        <v>22.419</v>
      </c>
      <c r="N32" s="250">
        <v>21.692</v>
      </c>
      <c r="O32" s="250">
        <v>21.390999999999998</v>
      </c>
      <c r="P32" s="250">
        <v>23.550999999999998</v>
      </c>
      <c r="Q32" s="250">
        <v>24.160320939999998</v>
      </c>
      <c r="R32" s="250">
        <v>22.766764389999999</v>
      </c>
      <c r="S32" s="250">
        <v>24.273466809999999</v>
      </c>
      <c r="T32" s="250">
        <v>24.52893736</v>
      </c>
      <c r="U32" s="250">
        <v>25.239933099999998</v>
      </c>
      <c r="V32" s="250">
        <v>26.440583100000001</v>
      </c>
      <c r="W32" s="250">
        <v>27.713936619999998</v>
      </c>
      <c r="X32" s="250">
        <v>29.683237869999999</v>
      </c>
      <c r="Y32" s="250">
        <v>30.717214089999999</v>
      </c>
      <c r="Z32" s="250">
        <v>31.32</v>
      </c>
      <c r="AA32" s="250">
        <v>31.382000000000001</v>
      </c>
      <c r="AB32" s="250">
        <v>31.803000000000001</v>
      </c>
      <c r="AC32" s="250">
        <v>30.829000000000001</v>
      </c>
      <c r="AD32" s="250">
        <v>31.167999999999999</v>
      </c>
      <c r="AE32" s="250">
        <v>31.521999999999998</v>
      </c>
      <c r="AF32" s="250">
        <v>29.51</v>
      </c>
      <c r="AG32" s="250">
        <v>27.716000000000001</v>
      </c>
      <c r="AH32" s="250">
        <v>27.138000000000002</v>
      </c>
      <c r="AI32" s="250">
        <v>25.536840000000002</v>
      </c>
      <c r="AJ32" s="250">
        <v>25.02535</v>
      </c>
      <c r="AK32" s="250">
        <v>24.151730000000001</v>
      </c>
      <c r="AL32" s="250">
        <v>23.64</v>
      </c>
      <c r="AM32" s="250">
        <v>27.798999999999999</v>
      </c>
      <c r="AN32" s="250">
        <v>28.312999999999999</v>
      </c>
      <c r="AO32" s="250">
        <v>28.146000000000001</v>
      </c>
      <c r="AP32" s="250">
        <v>28.539000000000001</v>
      </c>
      <c r="AQ32" s="250">
        <v>28.861000000000001</v>
      </c>
      <c r="AR32" s="250">
        <v>26.064</v>
      </c>
      <c r="AS32" s="250">
        <v>24.206</v>
      </c>
      <c r="AT32" s="250">
        <v>24.204999999999998</v>
      </c>
      <c r="AU32" s="250">
        <v>23.449000000000002</v>
      </c>
      <c r="AV32" s="250">
        <v>24.443999999999999</v>
      </c>
      <c r="AW32" s="250">
        <v>24.559000000000001</v>
      </c>
      <c r="AX32" s="250">
        <v>25.340450000000001</v>
      </c>
      <c r="AY32" s="250">
        <v>24.83135</v>
      </c>
      <c r="AZ32" s="316">
        <v>26.244340000000001</v>
      </c>
      <c r="BA32" s="316">
        <v>26.677790000000002</v>
      </c>
      <c r="BB32" s="316">
        <v>28.080449999999999</v>
      </c>
      <c r="BC32" s="316">
        <v>29.699059999999999</v>
      </c>
      <c r="BD32" s="316">
        <v>28.886420000000001</v>
      </c>
      <c r="BE32" s="316">
        <v>28.016459999999999</v>
      </c>
      <c r="BF32" s="316">
        <v>28.759039999999999</v>
      </c>
      <c r="BG32" s="316">
        <v>29.770720000000001</v>
      </c>
      <c r="BH32" s="316">
        <v>31.994610000000002</v>
      </c>
      <c r="BI32" s="316">
        <v>33.216920000000002</v>
      </c>
      <c r="BJ32" s="316">
        <v>35.003889999999998</v>
      </c>
      <c r="BK32" s="316">
        <v>35.247450000000001</v>
      </c>
      <c r="BL32" s="316">
        <v>36.356830000000002</v>
      </c>
      <c r="BM32" s="316">
        <v>36.979109999999999</v>
      </c>
      <c r="BN32" s="316">
        <v>37.66874</v>
      </c>
      <c r="BO32" s="316">
        <v>38.103099999999998</v>
      </c>
      <c r="BP32" s="316">
        <v>38.178780000000003</v>
      </c>
      <c r="BQ32" s="316">
        <v>37.807580000000002</v>
      </c>
      <c r="BR32" s="316">
        <v>36.681449999999998</v>
      </c>
      <c r="BS32" s="316">
        <v>36.559399999999997</v>
      </c>
      <c r="BT32" s="316">
        <v>37.113489999999999</v>
      </c>
      <c r="BU32" s="316">
        <v>37.741320000000002</v>
      </c>
      <c r="BV32" s="316">
        <v>38.234340000000003</v>
      </c>
    </row>
    <row r="33" spans="1:74" ht="11.15" customHeight="1" x14ac:dyDescent="0.25">
      <c r="A33" s="98" t="s">
        <v>614</v>
      </c>
      <c r="B33" s="195" t="s">
        <v>91</v>
      </c>
      <c r="C33" s="250">
        <v>128.30604500000001</v>
      </c>
      <c r="D33" s="250">
        <v>125.39866499999999</v>
      </c>
      <c r="E33" s="250">
        <v>130.681994</v>
      </c>
      <c r="F33" s="250">
        <v>133.27605</v>
      </c>
      <c r="G33" s="250">
        <v>132.71844300000001</v>
      </c>
      <c r="H33" s="250">
        <v>125.808987</v>
      </c>
      <c r="I33" s="250">
        <v>115.22479</v>
      </c>
      <c r="J33" s="250">
        <v>108.729305</v>
      </c>
      <c r="K33" s="250">
        <v>105.47786499999999</v>
      </c>
      <c r="L33" s="250">
        <v>110.021536</v>
      </c>
      <c r="M33" s="250">
        <v>109.314238</v>
      </c>
      <c r="N33" s="250">
        <v>108.104484</v>
      </c>
      <c r="O33" s="250">
        <v>104.37176100000001</v>
      </c>
      <c r="P33" s="250">
        <v>103.779725</v>
      </c>
      <c r="Q33" s="250">
        <v>101.989847</v>
      </c>
      <c r="R33" s="250">
        <v>113.271682</v>
      </c>
      <c r="S33" s="250">
        <v>121.041225</v>
      </c>
      <c r="T33" s="250">
        <v>122.343462</v>
      </c>
      <c r="U33" s="250">
        <v>116.270848</v>
      </c>
      <c r="V33" s="250">
        <v>116.00446599999999</v>
      </c>
      <c r="W33" s="250">
        <v>116.47823</v>
      </c>
      <c r="X33" s="250">
        <v>124.421193</v>
      </c>
      <c r="Y33" s="250">
        <v>128.20353499999999</v>
      </c>
      <c r="Z33" s="250">
        <v>134.014028</v>
      </c>
      <c r="AA33" s="250">
        <v>140.069164</v>
      </c>
      <c r="AB33" s="250">
        <v>144.893675</v>
      </c>
      <c r="AC33" s="250">
        <v>150.66302899999999</v>
      </c>
      <c r="AD33" s="250">
        <v>157.144869</v>
      </c>
      <c r="AE33" s="250">
        <v>159.42590999999999</v>
      </c>
      <c r="AF33" s="250">
        <v>155.778662</v>
      </c>
      <c r="AG33" s="250">
        <v>143.17709300000001</v>
      </c>
      <c r="AH33" s="250">
        <v>134.606075</v>
      </c>
      <c r="AI33" s="250">
        <v>134.288996</v>
      </c>
      <c r="AJ33" s="250">
        <v>138.54101499999999</v>
      </c>
      <c r="AK33" s="250">
        <v>141.17719199999999</v>
      </c>
      <c r="AL33" s="250">
        <v>138.07816700000001</v>
      </c>
      <c r="AM33" s="250">
        <v>130.15749400000001</v>
      </c>
      <c r="AN33" s="250">
        <v>113.987809</v>
      </c>
      <c r="AO33" s="250">
        <v>115.787685</v>
      </c>
      <c r="AP33" s="250">
        <v>121.794693</v>
      </c>
      <c r="AQ33" s="250">
        <v>124.369789</v>
      </c>
      <c r="AR33" s="250">
        <v>115.550034</v>
      </c>
      <c r="AS33" s="250">
        <v>102.01991099999999</v>
      </c>
      <c r="AT33" s="250">
        <v>89.126473000000004</v>
      </c>
      <c r="AU33" s="250">
        <v>85.115069000000005</v>
      </c>
      <c r="AV33" s="250">
        <v>90.580410499999999</v>
      </c>
      <c r="AW33" s="250">
        <v>97.803072900000004</v>
      </c>
      <c r="AX33" s="250">
        <v>99.517324599999995</v>
      </c>
      <c r="AY33" s="250">
        <v>93.785342700000001</v>
      </c>
      <c r="AZ33" s="316">
        <v>87.798720000000003</v>
      </c>
      <c r="BA33" s="316">
        <v>93.991820000000004</v>
      </c>
      <c r="BB33" s="316">
        <v>101.4623</v>
      </c>
      <c r="BC33" s="316">
        <v>104.7364</v>
      </c>
      <c r="BD33" s="316">
        <v>102.04640000000001</v>
      </c>
      <c r="BE33" s="316">
        <v>89.482510000000005</v>
      </c>
      <c r="BF33" s="316">
        <v>81.321190000000001</v>
      </c>
      <c r="BG33" s="316">
        <v>78.252589999999998</v>
      </c>
      <c r="BH33" s="316">
        <v>82.630579999999995</v>
      </c>
      <c r="BI33" s="316">
        <v>84.812430000000006</v>
      </c>
      <c r="BJ33" s="316">
        <v>77.110140000000001</v>
      </c>
      <c r="BK33" s="316">
        <v>70.440960000000004</v>
      </c>
      <c r="BL33" s="316">
        <v>69.469390000000004</v>
      </c>
      <c r="BM33" s="316">
        <v>78.703540000000004</v>
      </c>
      <c r="BN33" s="316">
        <v>89.017099999999999</v>
      </c>
      <c r="BO33" s="316">
        <v>94.62039</v>
      </c>
      <c r="BP33" s="316">
        <v>92.623779999999996</v>
      </c>
      <c r="BQ33" s="316">
        <v>83.535939999999997</v>
      </c>
      <c r="BR33" s="316">
        <v>79.572670000000002</v>
      </c>
      <c r="BS33" s="316">
        <v>81.069689999999994</v>
      </c>
      <c r="BT33" s="316">
        <v>87.906030000000001</v>
      </c>
      <c r="BU33" s="316">
        <v>92.800929999999994</v>
      </c>
      <c r="BV33" s="316">
        <v>87.533869999999993</v>
      </c>
    </row>
    <row r="34" spans="1:74" ht="11.15" customHeight="1" x14ac:dyDescent="0.25">
      <c r="A34" s="98" t="s">
        <v>60</v>
      </c>
      <c r="B34" s="195" t="s">
        <v>61</v>
      </c>
      <c r="C34" s="250">
        <v>123.234514</v>
      </c>
      <c r="D34" s="250">
        <v>120.52585999999999</v>
      </c>
      <c r="E34" s="250">
        <v>126.007914</v>
      </c>
      <c r="F34" s="250">
        <v>128.57078799999999</v>
      </c>
      <c r="G34" s="250">
        <v>127.982</v>
      </c>
      <c r="H34" s="250">
        <v>121.04136200000001</v>
      </c>
      <c r="I34" s="250">
        <v>110.348409</v>
      </c>
      <c r="J34" s="250">
        <v>103.744169</v>
      </c>
      <c r="K34" s="250">
        <v>100.383973</v>
      </c>
      <c r="L34" s="250">
        <v>104.855065</v>
      </c>
      <c r="M34" s="250">
        <v>104.075187</v>
      </c>
      <c r="N34" s="250">
        <v>102.79285400000001</v>
      </c>
      <c r="O34" s="250">
        <v>99.144744000000003</v>
      </c>
      <c r="P34" s="250">
        <v>98.637321</v>
      </c>
      <c r="Q34" s="250">
        <v>96.932056000000003</v>
      </c>
      <c r="R34" s="250">
        <v>108.07230199999999</v>
      </c>
      <c r="S34" s="250">
        <v>115.700254</v>
      </c>
      <c r="T34" s="250">
        <v>116.860902</v>
      </c>
      <c r="U34" s="250">
        <v>110.661384</v>
      </c>
      <c r="V34" s="250">
        <v>110.268097</v>
      </c>
      <c r="W34" s="250">
        <v>110.614957</v>
      </c>
      <c r="X34" s="250">
        <v>118.56643200000001</v>
      </c>
      <c r="Y34" s="250">
        <v>122.357287</v>
      </c>
      <c r="Z34" s="250">
        <v>128.17629199999999</v>
      </c>
      <c r="AA34" s="250">
        <v>134.38400999999999</v>
      </c>
      <c r="AB34" s="250">
        <v>139.36110099999999</v>
      </c>
      <c r="AC34" s="250">
        <v>145.28303700000001</v>
      </c>
      <c r="AD34" s="250">
        <v>151.80708300000001</v>
      </c>
      <c r="AE34" s="250">
        <v>154.13032899999999</v>
      </c>
      <c r="AF34" s="250">
        <v>150.52528699999999</v>
      </c>
      <c r="AG34" s="250">
        <v>137.96951999999999</v>
      </c>
      <c r="AH34" s="250">
        <v>129.44430399999999</v>
      </c>
      <c r="AI34" s="250">
        <v>129.17302699999999</v>
      </c>
      <c r="AJ34" s="250">
        <v>133.54653999999999</v>
      </c>
      <c r="AK34" s="250">
        <v>136.30420899999999</v>
      </c>
      <c r="AL34" s="250">
        <v>133.32667799999999</v>
      </c>
      <c r="AM34" s="250">
        <v>125.546835</v>
      </c>
      <c r="AN34" s="250">
        <v>109.517983</v>
      </c>
      <c r="AO34" s="250">
        <v>111.45868900000001</v>
      </c>
      <c r="AP34" s="250">
        <v>117.343678</v>
      </c>
      <c r="AQ34" s="250">
        <v>119.79675400000001</v>
      </c>
      <c r="AR34" s="250">
        <v>110.85498</v>
      </c>
      <c r="AS34" s="250">
        <v>97.323251999999997</v>
      </c>
      <c r="AT34" s="250">
        <v>84.428207999999998</v>
      </c>
      <c r="AU34" s="250">
        <v>80.415199000000001</v>
      </c>
      <c r="AV34" s="250">
        <v>84.836618000000001</v>
      </c>
      <c r="AW34" s="250">
        <v>92.151286999999996</v>
      </c>
      <c r="AX34" s="250">
        <v>93.946809999999999</v>
      </c>
      <c r="AY34" s="250">
        <v>88.138140000000007</v>
      </c>
      <c r="AZ34" s="316">
        <v>82.612620000000007</v>
      </c>
      <c r="BA34" s="316">
        <v>88.548950000000005</v>
      </c>
      <c r="BB34" s="316">
        <v>95.9255</v>
      </c>
      <c r="BC34" s="316">
        <v>99.109530000000007</v>
      </c>
      <c r="BD34" s="316">
        <v>96.325890000000001</v>
      </c>
      <c r="BE34" s="316">
        <v>83.753910000000005</v>
      </c>
      <c r="BF34" s="316">
        <v>75.534769999999995</v>
      </c>
      <c r="BG34" s="316">
        <v>72.40616</v>
      </c>
      <c r="BH34" s="316">
        <v>76.855429999999998</v>
      </c>
      <c r="BI34" s="316">
        <v>79.110010000000003</v>
      </c>
      <c r="BJ34" s="316">
        <v>71.475589999999997</v>
      </c>
      <c r="BK34" s="316">
        <v>65.054450000000003</v>
      </c>
      <c r="BL34" s="316">
        <v>64.330079999999995</v>
      </c>
      <c r="BM34" s="316">
        <v>73.815889999999996</v>
      </c>
      <c r="BN34" s="316">
        <v>84.051590000000004</v>
      </c>
      <c r="BO34" s="316">
        <v>89.576409999999996</v>
      </c>
      <c r="BP34" s="316">
        <v>87.503829999999994</v>
      </c>
      <c r="BQ34" s="316">
        <v>78.342389999999995</v>
      </c>
      <c r="BR34" s="316">
        <v>74.302580000000006</v>
      </c>
      <c r="BS34" s="316">
        <v>75.718519999999998</v>
      </c>
      <c r="BT34" s="316">
        <v>82.533630000000002</v>
      </c>
      <c r="BU34" s="316">
        <v>87.414169999999999</v>
      </c>
      <c r="BV34" s="316">
        <v>82.130219999999994</v>
      </c>
    </row>
    <row r="35" spans="1:74" ht="11.15" customHeight="1" x14ac:dyDescent="0.25">
      <c r="A35" s="98" t="s">
        <v>58</v>
      </c>
      <c r="B35" s="195" t="s">
        <v>62</v>
      </c>
      <c r="C35" s="250">
        <v>3.1251929999999999</v>
      </c>
      <c r="D35" s="250">
        <v>3.0082529999999998</v>
      </c>
      <c r="E35" s="250">
        <v>2.8913120000000001</v>
      </c>
      <c r="F35" s="250">
        <v>2.8929550000000002</v>
      </c>
      <c r="G35" s="250">
        <v>2.8945970000000001</v>
      </c>
      <c r="H35" s="250">
        <v>2.8962400000000001</v>
      </c>
      <c r="I35" s="250">
        <v>2.9386009999999998</v>
      </c>
      <c r="J35" s="250">
        <v>2.9809610000000002</v>
      </c>
      <c r="K35" s="250">
        <v>3.0233219999999998</v>
      </c>
      <c r="L35" s="250">
        <v>3.1015000000000001</v>
      </c>
      <c r="M35" s="250">
        <v>3.1796790000000001</v>
      </c>
      <c r="N35" s="250">
        <v>3.257857</v>
      </c>
      <c r="O35" s="250">
        <v>3.1158079999999999</v>
      </c>
      <c r="P35" s="250">
        <v>2.9737580000000001</v>
      </c>
      <c r="Q35" s="250">
        <v>2.831709</v>
      </c>
      <c r="R35" s="250">
        <v>2.8828290000000001</v>
      </c>
      <c r="S35" s="250">
        <v>2.9339490000000001</v>
      </c>
      <c r="T35" s="250">
        <v>2.9850690000000002</v>
      </c>
      <c r="U35" s="250">
        <v>3.0461659999999999</v>
      </c>
      <c r="V35" s="250">
        <v>3.107262</v>
      </c>
      <c r="W35" s="250">
        <v>3.1683590000000001</v>
      </c>
      <c r="X35" s="250">
        <v>3.1983519999999999</v>
      </c>
      <c r="Y35" s="250">
        <v>3.2283439999999999</v>
      </c>
      <c r="Z35" s="250">
        <v>3.258337</v>
      </c>
      <c r="AA35" s="250">
        <v>3.178963</v>
      </c>
      <c r="AB35" s="250">
        <v>3.0995900000000001</v>
      </c>
      <c r="AC35" s="250">
        <v>3.020216</v>
      </c>
      <c r="AD35" s="250">
        <v>3.0196689999999999</v>
      </c>
      <c r="AE35" s="250">
        <v>3.0191219999999999</v>
      </c>
      <c r="AF35" s="250">
        <v>3.0185749999999998</v>
      </c>
      <c r="AG35" s="250">
        <v>2.9813800000000001</v>
      </c>
      <c r="AH35" s="250">
        <v>2.9441850000000001</v>
      </c>
      <c r="AI35" s="250">
        <v>2.90699</v>
      </c>
      <c r="AJ35" s="250">
        <v>2.887165</v>
      </c>
      <c r="AK35" s="250">
        <v>2.86734</v>
      </c>
      <c r="AL35" s="250">
        <v>2.847515</v>
      </c>
      <c r="AM35" s="250">
        <v>2.7499579999999999</v>
      </c>
      <c r="AN35" s="250">
        <v>2.6524000000000001</v>
      </c>
      <c r="AO35" s="250">
        <v>2.554843</v>
      </c>
      <c r="AP35" s="250">
        <v>2.5804119999999999</v>
      </c>
      <c r="AQ35" s="250">
        <v>2.605982</v>
      </c>
      <c r="AR35" s="250">
        <v>2.631551</v>
      </c>
      <c r="AS35" s="250">
        <v>2.6560480000000002</v>
      </c>
      <c r="AT35" s="250">
        <v>2.680545</v>
      </c>
      <c r="AU35" s="250">
        <v>2.7050420000000002</v>
      </c>
      <c r="AV35" s="250">
        <v>3.490723</v>
      </c>
      <c r="AW35" s="250">
        <v>3.4319280000000001</v>
      </c>
      <c r="AX35" s="250">
        <v>3.3748770000000001</v>
      </c>
      <c r="AY35" s="250">
        <v>3.5029029999999999</v>
      </c>
      <c r="AZ35" s="316">
        <v>3.243579</v>
      </c>
      <c r="BA35" s="316">
        <v>3.6420590000000002</v>
      </c>
      <c r="BB35" s="316">
        <v>3.5941749999999999</v>
      </c>
      <c r="BC35" s="316">
        <v>3.5409310000000001</v>
      </c>
      <c r="BD35" s="316">
        <v>3.4918719999999999</v>
      </c>
      <c r="BE35" s="316">
        <v>3.4790619999999999</v>
      </c>
      <c r="BF35" s="316">
        <v>3.4709210000000001</v>
      </c>
      <c r="BG35" s="316">
        <v>3.4653339999999999</v>
      </c>
      <c r="BH35" s="316">
        <v>3.405761</v>
      </c>
      <c r="BI35" s="316">
        <v>3.3518110000000001</v>
      </c>
      <c r="BJ35" s="316">
        <v>3.2976839999999998</v>
      </c>
      <c r="BK35" s="316">
        <v>3.118519</v>
      </c>
      <c r="BL35" s="316">
        <v>2.9416180000000001</v>
      </c>
      <c r="BM35" s="316">
        <v>2.7555019999999999</v>
      </c>
      <c r="BN35" s="316">
        <v>2.7860469999999999</v>
      </c>
      <c r="BO35" s="316">
        <v>2.817529</v>
      </c>
      <c r="BP35" s="316">
        <v>2.847931</v>
      </c>
      <c r="BQ35" s="316">
        <v>2.909427</v>
      </c>
      <c r="BR35" s="316">
        <v>2.9710749999999999</v>
      </c>
      <c r="BS35" s="316">
        <v>3.034214</v>
      </c>
      <c r="BT35" s="316">
        <v>3.045242</v>
      </c>
      <c r="BU35" s="316">
        <v>3.0567920000000002</v>
      </c>
      <c r="BV35" s="316">
        <v>3.0653769999999998</v>
      </c>
    </row>
    <row r="36" spans="1:74" ht="11.15" customHeight="1" x14ac:dyDescent="0.25">
      <c r="A36" s="98" t="s">
        <v>59</v>
      </c>
      <c r="B36" s="195" t="s">
        <v>238</v>
      </c>
      <c r="C36" s="250">
        <v>1.6479470000000001</v>
      </c>
      <c r="D36" s="250">
        <v>1.5779399999999999</v>
      </c>
      <c r="E36" s="250">
        <v>1.5079340000000001</v>
      </c>
      <c r="F36" s="250">
        <v>1.5438620000000001</v>
      </c>
      <c r="G36" s="250">
        <v>1.5797909999999999</v>
      </c>
      <c r="H36" s="250">
        <v>1.6157189999999999</v>
      </c>
      <c r="I36" s="250">
        <v>1.680688</v>
      </c>
      <c r="J36" s="250">
        <v>1.745657</v>
      </c>
      <c r="K36" s="250">
        <v>1.8106260000000001</v>
      </c>
      <c r="L36" s="250">
        <v>1.80938</v>
      </c>
      <c r="M36" s="250">
        <v>1.808135</v>
      </c>
      <c r="N36" s="250">
        <v>1.806889</v>
      </c>
      <c r="O36" s="250">
        <v>1.8730880000000001</v>
      </c>
      <c r="P36" s="250">
        <v>1.939287</v>
      </c>
      <c r="Q36" s="250">
        <v>2.0054859999999999</v>
      </c>
      <c r="R36" s="250">
        <v>2.1023290000000001</v>
      </c>
      <c r="S36" s="250">
        <v>2.199173</v>
      </c>
      <c r="T36" s="250">
        <v>2.2960159999999998</v>
      </c>
      <c r="U36" s="250">
        <v>2.35162</v>
      </c>
      <c r="V36" s="250">
        <v>2.4072249999999999</v>
      </c>
      <c r="W36" s="250">
        <v>2.4628290000000002</v>
      </c>
      <c r="X36" s="250">
        <v>2.4195359999999999</v>
      </c>
      <c r="Y36" s="250">
        <v>2.3762439999999998</v>
      </c>
      <c r="Z36" s="250">
        <v>2.332951</v>
      </c>
      <c r="AA36" s="250">
        <v>2.2712829999999999</v>
      </c>
      <c r="AB36" s="250">
        <v>2.209616</v>
      </c>
      <c r="AC36" s="250">
        <v>2.147948</v>
      </c>
      <c r="AD36" s="250">
        <v>2.1060650000000001</v>
      </c>
      <c r="AE36" s="250">
        <v>2.0641829999999999</v>
      </c>
      <c r="AF36" s="250">
        <v>2.0223</v>
      </c>
      <c r="AG36" s="250">
        <v>2.006513</v>
      </c>
      <c r="AH36" s="250">
        <v>1.990726</v>
      </c>
      <c r="AI36" s="250">
        <v>1.974939</v>
      </c>
      <c r="AJ36" s="250">
        <v>1.8679140000000001</v>
      </c>
      <c r="AK36" s="250">
        <v>1.7608900000000001</v>
      </c>
      <c r="AL36" s="250">
        <v>1.6538649999999999</v>
      </c>
      <c r="AM36" s="250">
        <v>1.6176219999999999</v>
      </c>
      <c r="AN36" s="250">
        <v>1.581378</v>
      </c>
      <c r="AO36" s="250">
        <v>1.5451349999999999</v>
      </c>
      <c r="AP36" s="250">
        <v>1.6478090000000001</v>
      </c>
      <c r="AQ36" s="250">
        <v>1.7504839999999999</v>
      </c>
      <c r="AR36" s="250">
        <v>1.8531580000000001</v>
      </c>
      <c r="AS36" s="250">
        <v>1.8334490000000001</v>
      </c>
      <c r="AT36" s="250">
        <v>1.8137399999999999</v>
      </c>
      <c r="AU36" s="250">
        <v>1.7940309999999999</v>
      </c>
      <c r="AV36" s="250">
        <v>2.0685289999999998</v>
      </c>
      <c r="AW36" s="250">
        <v>2.0434269999999999</v>
      </c>
      <c r="AX36" s="250">
        <v>2.0253869999999998</v>
      </c>
      <c r="AY36" s="250">
        <v>1.9622550000000001</v>
      </c>
      <c r="AZ36" s="316">
        <v>1.7711619999999999</v>
      </c>
      <c r="BA36" s="316">
        <v>1.6254120000000001</v>
      </c>
      <c r="BB36" s="316">
        <v>1.7700309999999999</v>
      </c>
      <c r="BC36" s="316">
        <v>1.90632</v>
      </c>
      <c r="BD36" s="316">
        <v>2.0511819999999998</v>
      </c>
      <c r="BE36" s="316">
        <v>2.0715460000000001</v>
      </c>
      <c r="BF36" s="316">
        <v>2.1371790000000002</v>
      </c>
      <c r="BG36" s="316">
        <v>2.2028799999999999</v>
      </c>
      <c r="BH36" s="316">
        <v>2.1912189999999998</v>
      </c>
      <c r="BI36" s="316">
        <v>2.179605</v>
      </c>
      <c r="BJ36" s="316">
        <v>2.1726549999999998</v>
      </c>
      <c r="BK36" s="316">
        <v>2.1205409999999998</v>
      </c>
      <c r="BL36" s="316">
        <v>2.0673629999999998</v>
      </c>
      <c r="BM36" s="316">
        <v>2.0188510000000002</v>
      </c>
      <c r="BN36" s="316">
        <v>2.0673530000000002</v>
      </c>
      <c r="BO36" s="316">
        <v>2.1157210000000002</v>
      </c>
      <c r="BP36" s="316">
        <v>2.1620840000000001</v>
      </c>
      <c r="BQ36" s="316">
        <v>2.1714169999999999</v>
      </c>
      <c r="BR36" s="316">
        <v>2.183662</v>
      </c>
      <c r="BS36" s="316">
        <v>2.1992509999999998</v>
      </c>
      <c r="BT36" s="316">
        <v>2.217889</v>
      </c>
      <c r="BU36" s="316">
        <v>2.2263009999999999</v>
      </c>
      <c r="BV36" s="316">
        <v>2.2400540000000002</v>
      </c>
    </row>
    <row r="37" spans="1:74" ht="11.15" customHeight="1" x14ac:dyDescent="0.25">
      <c r="A37" s="98" t="s">
        <v>196</v>
      </c>
      <c r="B37" s="446" t="s">
        <v>197</v>
      </c>
      <c r="C37" s="250">
        <v>0.29839100000000002</v>
      </c>
      <c r="D37" s="250">
        <v>0.28661199999999998</v>
      </c>
      <c r="E37" s="250">
        <v>0.27483400000000002</v>
      </c>
      <c r="F37" s="250">
        <v>0.26844499999999999</v>
      </c>
      <c r="G37" s="250">
        <v>0.26205499999999998</v>
      </c>
      <c r="H37" s="250">
        <v>0.255666</v>
      </c>
      <c r="I37" s="250">
        <v>0.25709199999999999</v>
      </c>
      <c r="J37" s="250">
        <v>0.25851800000000003</v>
      </c>
      <c r="K37" s="250">
        <v>0.25994400000000001</v>
      </c>
      <c r="L37" s="250">
        <v>0.25559100000000001</v>
      </c>
      <c r="M37" s="250">
        <v>0.25123699999999999</v>
      </c>
      <c r="N37" s="250">
        <v>0.24688399999999999</v>
      </c>
      <c r="O37" s="250">
        <v>0.238121</v>
      </c>
      <c r="P37" s="250">
        <v>0.22935900000000001</v>
      </c>
      <c r="Q37" s="250">
        <v>0.22059599999999999</v>
      </c>
      <c r="R37" s="250">
        <v>0.214222</v>
      </c>
      <c r="S37" s="250">
        <v>0.20784900000000001</v>
      </c>
      <c r="T37" s="250">
        <v>0.20147499999999999</v>
      </c>
      <c r="U37" s="250">
        <v>0.21167800000000001</v>
      </c>
      <c r="V37" s="250">
        <v>0.221882</v>
      </c>
      <c r="W37" s="250">
        <v>0.23208500000000001</v>
      </c>
      <c r="X37" s="250">
        <v>0.236873</v>
      </c>
      <c r="Y37" s="250">
        <v>0.24166000000000001</v>
      </c>
      <c r="Z37" s="250">
        <v>0.246448</v>
      </c>
      <c r="AA37" s="250">
        <v>0.23490800000000001</v>
      </c>
      <c r="AB37" s="250">
        <v>0.22336800000000001</v>
      </c>
      <c r="AC37" s="250">
        <v>0.21182799999999999</v>
      </c>
      <c r="AD37" s="250">
        <v>0.21205199999999999</v>
      </c>
      <c r="AE37" s="250">
        <v>0.21227599999999999</v>
      </c>
      <c r="AF37" s="250">
        <v>0.21249999999999999</v>
      </c>
      <c r="AG37" s="250">
        <v>0.21967999999999999</v>
      </c>
      <c r="AH37" s="250">
        <v>0.22686000000000001</v>
      </c>
      <c r="AI37" s="250">
        <v>0.23404</v>
      </c>
      <c r="AJ37" s="250">
        <v>0.239396</v>
      </c>
      <c r="AK37" s="250">
        <v>0.244753</v>
      </c>
      <c r="AL37" s="250">
        <v>0.25010900000000003</v>
      </c>
      <c r="AM37" s="250">
        <v>0.24307899999999999</v>
      </c>
      <c r="AN37" s="250">
        <v>0.23604800000000001</v>
      </c>
      <c r="AO37" s="250">
        <v>0.229018</v>
      </c>
      <c r="AP37" s="250">
        <v>0.22279399999999999</v>
      </c>
      <c r="AQ37" s="250">
        <v>0.21656900000000001</v>
      </c>
      <c r="AR37" s="250">
        <v>0.210345</v>
      </c>
      <c r="AS37" s="250">
        <v>0.20716200000000001</v>
      </c>
      <c r="AT37" s="250">
        <v>0.20397999999999999</v>
      </c>
      <c r="AU37" s="250">
        <v>0.200797</v>
      </c>
      <c r="AV37" s="250">
        <v>0.1845405</v>
      </c>
      <c r="AW37" s="250">
        <v>0.1764309</v>
      </c>
      <c r="AX37" s="250">
        <v>0.1702506</v>
      </c>
      <c r="AY37" s="250">
        <v>0.1820447</v>
      </c>
      <c r="AZ37" s="316">
        <v>0.17135790000000001</v>
      </c>
      <c r="BA37" s="316">
        <v>0.1753989</v>
      </c>
      <c r="BB37" s="316">
        <v>0.17259070000000001</v>
      </c>
      <c r="BC37" s="316">
        <v>0.17963100000000001</v>
      </c>
      <c r="BD37" s="316">
        <v>0.17744679999999999</v>
      </c>
      <c r="BE37" s="316">
        <v>0.17799100000000001</v>
      </c>
      <c r="BF37" s="316">
        <v>0.178317</v>
      </c>
      <c r="BG37" s="316">
        <v>0.17822399999999999</v>
      </c>
      <c r="BH37" s="316">
        <v>0.178175</v>
      </c>
      <c r="BI37" s="316">
        <v>0.17100029999999999</v>
      </c>
      <c r="BJ37" s="316">
        <v>0.16421040000000001</v>
      </c>
      <c r="BK37" s="316">
        <v>0.14744879999999999</v>
      </c>
      <c r="BL37" s="316">
        <v>0.13033359999999999</v>
      </c>
      <c r="BM37" s="316">
        <v>0.1133005</v>
      </c>
      <c r="BN37" s="316">
        <v>0.1121086</v>
      </c>
      <c r="BO37" s="316">
        <v>0.11072709999999999</v>
      </c>
      <c r="BP37" s="316">
        <v>0.1099328</v>
      </c>
      <c r="BQ37" s="316">
        <v>0.1127049</v>
      </c>
      <c r="BR37" s="316">
        <v>0.11534899999999999</v>
      </c>
      <c r="BS37" s="316">
        <v>0.1177048</v>
      </c>
      <c r="BT37" s="316">
        <v>0.10927389999999999</v>
      </c>
      <c r="BU37" s="316">
        <v>0.10367179999999999</v>
      </c>
      <c r="BV37" s="316">
        <v>9.8215399999999994E-2</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347"/>
      <c r="BA38" s="347"/>
      <c r="BB38" s="347"/>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5" customHeight="1" x14ac:dyDescent="0.25">
      <c r="A39" s="98"/>
      <c r="B39" s="91" t="s">
        <v>47</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347"/>
      <c r="BA39" s="347"/>
      <c r="BB39" s="347"/>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5" customHeight="1" x14ac:dyDescent="0.25">
      <c r="A40" s="98"/>
      <c r="B40" s="97" t="s">
        <v>48</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346"/>
      <c r="BA40" s="346"/>
      <c r="BB40" s="346"/>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5" customHeight="1" x14ac:dyDescent="0.25">
      <c r="A41" s="98" t="s">
        <v>54</v>
      </c>
      <c r="B41" s="195" t="s">
        <v>56</v>
      </c>
      <c r="C41" s="253">
        <v>6.4547315496</v>
      </c>
      <c r="D41" s="253">
        <v>6.4547315496</v>
      </c>
      <c r="E41" s="253">
        <v>6.4547315496</v>
      </c>
      <c r="F41" s="253">
        <v>6.4547315496</v>
      </c>
      <c r="G41" s="253">
        <v>6.4547315496</v>
      </c>
      <c r="H41" s="253">
        <v>6.4547315496</v>
      </c>
      <c r="I41" s="253">
        <v>6.4547315496</v>
      </c>
      <c r="J41" s="253">
        <v>6.4547315496</v>
      </c>
      <c r="K41" s="253">
        <v>6.4547315496</v>
      </c>
      <c r="L41" s="253">
        <v>6.4547315496</v>
      </c>
      <c r="M41" s="253">
        <v>6.4547315496</v>
      </c>
      <c r="N41" s="253">
        <v>6.4547315496</v>
      </c>
      <c r="O41" s="253">
        <v>6.3676961752999999</v>
      </c>
      <c r="P41" s="253">
        <v>6.3676961752999999</v>
      </c>
      <c r="Q41" s="253">
        <v>6.3676961752999999</v>
      </c>
      <c r="R41" s="253">
        <v>6.3676961752999999</v>
      </c>
      <c r="S41" s="253">
        <v>6.3676961752999999</v>
      </c>
      <c r="T41" s="253">
        <v>6.3676961752999999</v>
      </c>
      <c r="U41" s="253">
        <v>6.3676961752999999</v>
      </c>
      <c r="V41" s="253">
        <v>6.3676961752999999</v>
      </c>
      <c r="W41" s="253">
        <v>6.3676961752999999</v>
      </c>
      <c r="X41" s="253">
        <v>6.3676961752999999</v>
      </c>
      <c r="Y41" s="253">
        <v>6.3676961752999999</v>
      </c>
      <c r="Z41" s="253">
        <v>6.3676961752999999</v>
      </c>
      <c r="AA41" s="253">
        <v>6.3653438678000001</v>
      </c>
      <c r="AB41" s="253">
        <v>6.3653438678000001</v>
      </c>
      <c r="AC41" s="253">
        <v>6.3653438678000001</v>
      </c>
      <c r="AD41" s="253">
        <v>6.3653438678000001</v>
      </c>
      <c r="AE41" s="253">
        <v>6.3653438678000001</v>
      </c>
      <c r="AF41" s="253">
        <v>6.3653438678000001</v>
      </c>
      <c r="AG41" s="253">
        <v>6.3653438678000001</v>
      </c>
      <c r="AH41" s="253">
        <v>6.3653438678000001</v>
      </c>
      <c r="AI41" s="253">
        <v>6.3653438678000001</v>
      </c>
      <c r="AJ41" s="253">
        <v>6.3653438678000001</v>
      </c>
      <c r="AK41" s="253">
        <v>6.3653438678000001</v>
      </c>
      <c r="AL41" s="253">
        <v>6.3653438678000001</v>
      </c>
      <c r="AM41" s="253">
        <v>6.3206500269000001</v>
      </c>
      <c r="AN41" s="253">
        <v>6.3206500269000001</v>
      </c>
      <c r="AO41" s="253">
        <v>6.3206500269000001</v>
      </c>
      <c r="AP41" s="253">
        <v>6.3206500269000001</v>
      </c>
      <c r="AQ41" s="253">
        <v>6.3206500269000001</v>
      </c>
      <c r="AR41" s="253">
        <v>6.3206500269000001</v>
      </c>
      <c r="AS41" s="253">
        <v>6.3206500269000001</v>
      </c>
      <c r="AT41" s="253">
        <v>6.3206500269000001</v>
      </c>
      <c r="AU41" s="253">
        <v>6.3206500269000001</v>
      </c>
      <c r="AV41" s="253">
        <v>6.3206500269000001</v>
      </c>
      <c r="AW41" s="253">
        <v>6.3206500269000001</v>
      </c>
      <c r="AX41" s="253">
        <v>6.3206500269000001</v>
      </c>
      <c r="AY41" s="253">
        <v>6.2971269528000002</v>
      </c>
      <c r="AZ41" s="348">
        <v>6.2971269999999997</v>
      </c>
      <c r="BA41" s="348">
        <v>6.2971269999999997</v>
      </c>
      <c r="BB41" s="348">
        <v>6.2971269999999997</v>
      </c>
      <c r="BC41" s="348">
        <v>6.2971269999999997</v>
      </c>
      <c r="BD41" s="348">
        <v>6.2971269999999997</v>
      </c>
      <c r="BE41" s="348">
        <v>6.2971269999999997</v>
      </c>
      <c r="BF41" s="348">
        <v>6.2971269999999997</v>
      </c>
      <c r="BG41" s="348">
        <v>6.2971269999999997</v>
      </c>
      <c r="BH41" s="348">
        <v>6.2971269999999997</v>
      </c>
      <c r="BI41" s="348">
        <v>6.2971269999999997</v>
      </c>
      <c r="BJ41" s="348">
        <v>6.2971269999999997</v>
      </c>
      <c r="BK41" s="348">
        <v>6.2147959999999998</v>
      </c>
      <c r="BL41" s="348">
        <v>6.2147959999999998</v>
      </c>
      <c r="BM41" s="348">
        <v>6.2147959999999998</v>
      </c>
      <c r="BN41" s="348">
        <v>6.2147959999999998</v>
      </c>
      <c r="BO41" s="348">
        <v>6.2147959999999998</v>
      </c>
      <c r="BP41" s="348">
        <v>6.2147959999999998</v>
      </c>
      <c r="BQ41" s="348">
        <v>6.2147959999999998</v>
      </c>
      <c r="BR41" s="348">
        <v>6.2147959999999998</v>
      </c>
      <c r="BS41" s="348">
        <v>6.2147959999999998</v>
      </c>
      <c r="BT41" s="348">
        <v>6.2147959999999998</v>
      </c>
      <c r="BU41" s="348">
        <v>6.2147959999999998</v>
      </c>
      <c r="BV41" s="348">
        <v>6.2147959999999998</v>
      </c>
    </row>
    <row r="42" spans="1:74" ht="11.15" customHeight="1" x14ac:dyDescent="0.25">
      <c r="A42" s="98"/>
      <c r="B42" s="97" t="s">
        <v>52</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349"/>
      <c r="BA42" s="349"/>
      <c r="BB42" s="349"/>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5" customHeight="1" x14ac:dyDescent="0.25">
      <c r="A43" s="98" t="s">
        <v>591</v>
      </c>
      <c r="B43" s="195" t="s">
        <v>57</v>
      </c>
      <c r="C43" s="262">
        <v>0.24292626728</v>
      </c>
      <c r="D43" s="262">
        <v>0.25241836735000001</v>
      </c>
      <c r="E43" s="262">
        <v>0.25819354839000003</v>
      </c>
      <c r="F43" s="262">
        <v>0.25464285714000001</v>
      </c>
      <c r="G43" s="262">
        <v>0.25275115206999998</v>
      </c>
      <c r="H43" s="262">
        <v>0.25158095238</v>
      </c>
      <c r="I43" s="262">
        <v>0.25836866358999999</v>
      </c>
      <c r="J43" s="262">
        <v>0.26530414746999997</v>
      </c>
      <c r="K43" s="262">
        <v>0.26638571429000002</v>
      </c>
      <c r="L43" s="262">
        <v>0.26890322580999998</v>
      </c>
      <c r="M43" s="262">
        <v>0.27294285713999999</v>
      </c>
      <c r="N43" s="262">
        <v>0.26907373272000001</v>
      </c>
      <c r="O43" s="262">
        <v>0.27165898618000001</v>
      </c>
      <c r="P43" s="262">
        <v>0.27174999999999999</v>
      </c>
      <c r="Q43" s="262">
        <v>0.27561290322999998</v>
      </c>
      <c r="R43" s="262">
        <v>0.27287619048</v>
      </c>
      <c r="S43" s="262">
        <v>0.27204147465</v>
      </c>
      <c r="T43" s="262">
        <v>0.26721658986000002</v>
      </c>
      <c r="U43" s="262">
        <v>0.26660952381000003</v>
      </c>
      <c r="V43" s="262">
        <v>0.26590322580999998</v>
      </c>
      <c r="W43" s="262">
        <v>0.25984761904999998</v>
      </c>
      <c r="X43" s="262">
        <v>0.26339170506999998</v>
      </c>
      <c r="Y43" s="262">
        <v>0.26578095237999999</v>
      </c>
      <c r="Z43" s="262">
        <v>0.26488479262999998</v>
      </c>
      <c r="AA43" s="262">
        <v>0.27403686636000002</v>
      </c>
      <c r="AB43" s="262">
        <v>0.27253201970000002</v>
      </c>
      <c r="AC43" s="262">
        <v>0.25678801842999999</v>
      </c>
      <c r="AD43" s="262">
        <v>0.18255714285999999</v>
      </c>
      <c r="AE43" s="262">
        <v>0.16480184332</v>
      </c>
      <c r="AF43" s="262">
        <v>0.17472380952</v>
      </c>
      <c r="AG43" s="262">
        <v>0.18638248848</v>
      </c>
      <c r="AH43" s="262">
        <v>0.19732380952</v>
      </c>
      <c r="AI43" s="262">
        <v>0.20843333333</v>
      </c>
      <c r="AJ43" s="262">
        <v>0.21845161290000001</v>
      </c>
      <c r="AK43" s="262">
        <v>0.2248</v>
      </c>
      <c r="AL43" s="262">
        <v>0.22878801842999999</v>
      </c>
      <c r="AM43" s="262">
        <v>0.23743317972</v>
      </c>
      <c r="AN43" s="262">
        <v>0.24818367347</v>
      </c>
      <c r="AO43" s="262">
        <v>0.25120737326999998</v>
      </c>
      <c r="AP43" s="262">
        <v>0.25338095238000002</v>
      </c>
      <c r="AQ43" s="262">
        <v>0.25752073733000003</v>
      </c>
      <c r="AR43" s="262">
        <v>0.26249523809999997</v>
      </c>
      <c r="AS43" s="262">
        <v>0.26594930876</v>
      </c>
      <c r="AT43" s="262">
        <v>0.26744239631</v>
      </c>
      <c r="AU43" s="262">
        <v>0.26798095238000003</v>
      </c>
      <c r="AV43" s="262">
        <v>0.25822119816</v>
      </c>
      <c r="AW43" s="262">
        <v>0.26354761905000001</v>
      </c>
      <c r="AX43" s="262">
        <v>0.25766359446999998</v>
      </c>
      <c r="AY43" s="262">
        <v>0.25927272727</v>
      </c>
      <c r="AZ43" s="334">
        <v>0.27463199999999999</v>
      </c>
      <c r="BA43" s="334">
        <v>0.27390550000000002</v>
      </c>
      <c r="BB43" s="334">
        <v>0.2689819</v>
      </c>
      <c r="BC43" s="334">
        <v>0.26685330000000002</v>
      </c>
      <c r="BD43" s="334">
        <v>0.26509739999999998</v>
      </c>
      <c r="BE43" s="334">
        <v>0.2693123</v>
      </c>
      <c r="BF43" s="334">
        <v>0.27442270000000002</v>
      </c>
      <c r="BG43" s="334">
        <v>0.27838309999999999</v>
      </c>
      <c r="BH43" s="334">
        <v>0.28067300000000001</v>
      </c>
      <c r="BI43" s="334">
        <v>0.2858755</v>
      </c>
      <c r="BJ43" s="334">
        <v>0.28565230000000003</v>
      </c>
      <c r="BK43" s="334">
        <v>0.29400680000000001</v>
      </c>
      <c r="BL43" s="334">
        <v>0.30751539999999999</v>
      </c>
      <c r="BM43" s="334">
        <v>0.30418689999999998</v>
      </c>
      <c r="BN43" s="334">
        <v>0.29750130000000002</v>
      </c>
      <c r="BO43" s="334">
        <v>0.29443920000000001</v>
      </c>
      <c r="BP43" s="334">
        <v>0.29198229999999997</v>
      </c>
      <c r="BQ43" s="334">
        <v>0.29583920000000002</v>
      </c>
      <c r="BR43" s="334">
        <v>0.30059989999999998</v>
      </c>
      <c r="BS43" s="334">
        <v>0.30398039999999998</v>
      </c>
      <c r="BT43" s="334">
        <v>0.30529539999999999</v>
      </c>
      <c r="BU43" s="334">
        <v>0.30969639999999998</v>
      </c>
      <c r="BV43" s="334">
        <v>0.30818430000000002</v>
      </c>
    </row>
    <row r="44" spans="1:74" ht="11.15" customHeight="1" x14ac:dyDescent="0.25">
      <c r="A44" s="98"/>
      <c r="B44" s="97" t="s">
        <v>53</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349"/>
      <c r="BA44" s="349"/>
      <c r="BB44" s="349"/>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5" customHeight="1" x14ac:dyDescent="0.25">
      <c r="A45" s="98" t="s">
        <v>523</v>
      </c>
      <c r="B45" s="196" t="s">
        <v>55</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2.0329233898000001</v>
      </c>
      <c r="AW45" s="209">
        <v>2.0416632200999998</v>
      </c>
      <c r="AX45" s="209">
        <v>2.0427810000000002</v>
      </c>
      <c r="AY45" s="209">
        <v>2.0403199999999999</v>
      </c>
      <c r="AZ45" s="350">
        <v>2.05769</v>
      </c>
      <c r="BA45" s="350">
        <v>2.0702370000000001</v>
      </c>
      <c r="BB45" s="350">
        <v>2.0986790000000002</v>
      </c>
      <c r="BC45" s="350">
        <v>2.066513</v>
      </c>
      <c r="BD45" s="350">
        <v>2.0388419999999998</v>
      </c>
      <c r="BE45" s="350">
        <v>1.90201</v>
      </c>
      <c r="BF45" s="350">
        <v>1.90235</v>
      </c>
      <c r="BG45" s="350">
        <v>1.928693</v>
      </c>
      <c r="BH45" s="350">
        <v>1.889043</v>
      </c>
      <c r="BI45" s="350">
        <v>1.9124669999999999</v>
      </c>
      <c r="BJ45" s="350">
        <v>1.914873</v>
      </c>
      <c r="BK45" s="350">
        <v>1.8462620000000001</v>
      </c>
      <c r="BL45" s="350">
        <v>1.842225</v>
      </c>
      <c r="BM45" s="350">
        <v>1.854816</v>
      </c>
      <c r="BN45" s="350">
        <v>1.8680540000000001</v>
      </c>
      <c r="BO45" s="350">
        <v>1.8638650000000001</v>
      </c>
      <c r="BP45" s="350">
        <v>1.837172</v>
      </c>
      <c r="BQ45" s="350">
        <v>1.8415490000000001</v>
      </c>
      <c r="BR45" s="350">
        <v>1.8465769999999999</v>
      </c>
      <c r="BS45" s="350">
        <v>1.8368340000000001</v>
      </c>
      <c r="BT45" s="350">
        <v>1.815741</v>
      </c>
      <c r="BU45" s="350">
        <v>1.8166990000000001</v>
      </c>
      <c r="BV45" s="350">
        <v>1.8216319999999999</v>
      </c>
    </row>
    <row r="46" spans="1:74" s="413" customFormat="1" ht="12" customHeight="1" x14ac:dyDescent="0.25">
      <c r="A46" s="412"/>
      <c r="B46" s="800" t="s">
        <v>861</v>
      </c>
      <c r="C46" s="753"/>
      <c r="D46" s="753"/>
      <c r="E46" s="753"/>
      <c r="F46" s="753"/>
      <c r="G46" s="753"/>
      <c r="H46" s="753"/>
      <c r="I46" s="753"/>
      <c r="J46" s="753"/>
      <c r="K46" s="753"/>
      <c r="L46" s="753"/>
      <c r="M46" s="753"/>
      <c r="N46" s="753"/>
      <c r="O46" s="753"/>
      <c r="P46" s="753"/>
      <c r="Q46" s="750"/>
      <c r="AY46" s="468"/>
      <c r="AZ46" s="468"/>
      <c r="BA46" s="468"/>
      <c r="BB46" s="468"/>
      <c r="BC46" s="468"/>
      <c r="BD46" s="468"/>
      <c r="BE46" s="468"/>
      <c r="BF46" s="468"/>
      <c r="BG46" s="468"/>
      <c r="BH46" s="468"/>
      <c r="BI46" s="468"/>
      <c r="BJ46" s="468"/>
    </row>
    <row r="47" spans="1:74" s="413" customFormat="1" ht="12" customHeight="1" x14ac:dyDescent="0.25">
      <c r="A47" s="412"/>
      <c r="B47" s="795" t="s">
        <v>862</v>
      </c>
      <c r="C47" s="753"/>
      <c r="D47" s="753"/>
      <c r="E47" s="753"/>
      <c r="F47" s="753"/>
      <c r="G47" s="753"/>
      <c r="H47" s="753"/>
      <c r="I47" s="753"/>
      <c r="J47" s="753"/>
      <c r="K47" s="753"/>
      <c r="L47" s="753"/>
      <c r="M47" s="753"/>
      <c r="N47" s="753"/>
      <c r="O47" s="753"/>
      <c r="P47" s="753"/>
      <c r="Q47" s="750"/>
      <c r="AY47" s="468"/>
      <c r="AZ47" s="468"/>
      <c r="BA47" s="468"/>
      <c r="BB47" s="468"/>
      <c r="BC47" s="468"/>
      <c r="BD47" s="468"/>
      <c r="BE47" s="468"/>
      <c r="BF47" s="468"/>
      <c r="BG47" s="468"/>
      <c r="BH47" s="468"/>
      <c r="BI47" s="468"/>
      <c r="BJ47" s="468"/>
    </row>
    <row r="48" spans="1:74" s="413" customFormat="1" ht="12" customHeight="1" x14ac:dyDescent="0.25">
      <c r="A48" s="412"/>
      <c r="B48" s="800" t="s">
        <v>863</v>
      </c>
      <c r="C48" s="753"/>
      <c r="D48" s="753"/>
      <c r="E48" s="753"/>
      <c r="F48" s="753"/>
      <c r="G48" s="753"/>
      <c r="H48" s="753"/>
      <c r="I48" s="753"/>
      <c r="J48" s="753"/>
      <c r="K48" s="753"/>
      <c r="L48" s="753"/>
      <c r="M48" s="753"/>
      <c r="N48" s="753"/>
      <c r="O48" s="753"/>
      <c r="P48" s="753"/>
      <c r="Q48" s="750"/>
      <c r="AY48" s="468"/>
      <c r="AZ48" s="468"/>
      <c r="BA48" s="468"/>
      <c r="BB48" s="468"/>
      <c r="BC48" s="468"/>
      <c r="BD48" s="468"/>
      <c r="BE48" s="468"/>
      <c r="BF48" s="468"/>
      <c r="BG48" s="468"/>
      <c r="BH48" s="468"/>
      <c r="BI48" s="468"/>
      <c r="BJ48" s="468"/>
    </row>
    <row r="49" spans="1:74" s="413" customFormat="1" ht="12" customHeight="1" x14ac:dyDescent="0.25">
      <c r="A49" s="412"/>
      <c r="B49" s="800" t="s">
        <v>90</v>
      </c>
      <c r="C49" s="753"/>
      <c r="D49" s="753"/>
      <c r="E49" s="753"/>
      <c r="F49" s="753"/>
      <c r="G49" s="753"/>
      <c r="H49" s="753"/>
      <c r="I49" s="753"/>
      <c r="J49" s="753"/>
      <c r="K49" s="753"/>
      <c r="L49" s="753"/>
      <c r="M49" s="753"/>
      <c r="N49" s="753"/>
      <c r="O49" s="753"/>
      <c r="P49" s="753"/>
      <c r="Q49" s="750"/>
      <c r="AY49" s="468"/>
      <c r="AZ49" s="468"/>
      <c r="BA49" s="468"/>
      <c r="BB49" s="468"/>
      <c r="BC49" s="468"/>
      <c r="BD49" s="468"/>
      <c r="BE49" s="468"/>
      <c r="BF49" s="468"/>
      <c r="BG49" s="468"/>
      <c r="BH49" s="468"/>
      <c r="BI49" s="468"/>
      <c r="BJ49" s="468"/>
    </row>
    <row r="50" spans="1:74" s="270" customFormat="1" ht="12" customHeight="1" x14ac:dyDescent="0.25">
      <c r="A50" s="93"/>
      <c r="B50" s="743" t="s">
        <v>808</v>
      </c>
      <c r="C50" s="735"/>
      <c r="D50" s="735"/>
      <c r="E50" s="735"/>
      <c r="F50" s="735"/>
      <c r="G50" s="735"/>
      <c r="H50" s="735"/>
      <c r="I50" s="735"/>
      <c r="J50" s="735"/>
      <c r="K50" s="735"/>
      <c r="L50" s="735"/>
      <c r="M50" s="735"/>
      <c r="N50" s="735"/>
      <c r="O50" s="735"/>
      <c r="P50" s="735"/>
      <c r="Q50" s="735"/>
      <c r="AY50" s="467"/>
      <c r="AZ50" s="467"/>
      <c r="BA50" s="467"/>
      <c r="BB50" s="467"/>
      <c r="BC50" s="467"/>
      <c r="BD50" s="467"/>
      <c r="BE50" s="467"/>
      <c r="BF50" s="467"/>
      <c r="BG50" s="467"/>
      <c r="BH50" s="467"/>
      <c r="BI50" s="467"/>
      <c r="BJ50" s="467"/>
    </row>
    <row r="51" spans="1:74" s="413" customFormat="1" ht="12" customHeight="1" x14ac:dyDescent="0.25">
      <c r="A51" s="412"/>
      <c r="B51" s="771" t="str">
        <f>"Notes: "&amp;"EIA completed modeling and analysis for this report on " &amp;Dates!D2&amp;"."</f>
        <v>Notes: EIA completed modeling and analysis for this report on Thursday February 3, 2022.</v>
      </c>
      <c r="C51" s="794"/>
      <c r="D51" s="794"/>
      <c r="E51" s="794"/>
      <c r="F51" s="794"/>
      <c r="G51" s="794"/>
      <c r="H51" s="794"/>
      <c r="I51" s="794"/>
      <c r="J51" s="794"/>
      <c r="K51" s="794"/>
      <c r="L51" s="794"/>
      <c r="M51" s="794"/>
      <c r="N51" s="794"/>
      <c r="O51" s="794"/>
      <c r="P51" s="794"/>
      <c r="Q51" s="772"/>
      <c r="AY51" s="468"/>
      <c r="AZ51" s="468"/>
      <c r="BA51" s="468"/>
      <c r="BB51" s="468"/>
      <c r="BC51" s="468"/>
      <c r="BD51" s="468"/>
      <c r="BE51" s="468"/>
      <c r="BF51" s="468"/>
      <c r="BG51" s="468"/>
      <c r="BH51" s="468"/>
      <c r="BI51" s="468"/>
      <c r="BJ51" s="468"/>
    </row>
    <row r="52" spans="1:74" s="413" customFormat="1" ht="12" customHeight="1" x14ac:dyDescent="0.25">
      <c r="A52" s="412"/>
      <c r="B52" s="761" t="s">
        <v>351</v>
      </c>
      <c r="C52" s="760"/>
      <c r="D52" s="760"/>
      <c r="E52" s="760"/>
      <c r="F52" s="760"/>
      <c r="G52" s="760"/>
      <c r="H52" s="760"/>
      <c r="I52" s="760"/>
      <c r="J52" s="760"/>
      <c r="K52" s="760"/>
      <c r="L52" s="760"/>
      <c r="M52" s="760"/>
      <c r="N52" s="760"/>
      <c r="O52" s="760"/>
      <c r="P52" s="760"/>
      <c r="Q52" s="760"/>
      <c r="AY52" s="468"/>
      <c r="AZ52" s="468"/>
      <c r="BA52" s="468"/>
      <c r="BB52" s="468"/>
      <c r="BC52" s="468"/>
      <c r="BD52" s="468"/>
      <c r="BE52" s="468"/>
      <c r="BF52" s="468"/>
      <c r="BG52" s="468"/>
      <c r="BH52" s="468"/>
      <c r="BI52" s="468"/>
      <c r="BJ52" s="468"/>
    </row>
    <row r="53" spans="1:74" s="413" customFormat="1" ht="12" customHeight="1" x14ac:dyDescent="0.25">
      <c r="A53" s="412"/>
      <c r="B53" s="754" t="s">
        <v>864</v>
      </c>
      <c r="C53" s="753"/>
      <c r="D53" s="753"/>
      <c r="E53" s="753"/>
      <c r="F53" s="753"/>
      <c r="G53" s="753"/>
      <c r="H53" s="753"/>
      <c r="I53" s="753"/>
      <c r="J53" s="753"/>
      <c r="K53" s="753"/>
      <c r="L53" s="753"/>
      <c r="M53" s="753"/>
      <c r="N53" s="753"/>
      <c r="O53" s="753"/>
      <c r="P53" s="753"/>
      <c r="Q53" s="750"/>
      <c r="AY53" s="468"/>
      <c r="AZ53" s="468"/>
      <c r="BA53" s="468"/>
      <c r="BB53" s="468"/>
      <c r="BC53" s="468"/>
      <c r="BD53" s="468"/>
      <c r="BE53" s="468"/>
      <c r="BF53" s="468"/>
      <c r="BG53" s="468"/>
      <c r="BH53" s="468"/>
      <c r="BI53" s="468"/>
      <c r="BJ53" s="468"/>
    </row>
    <row r="54" spans="1:74" s="413" customFormat="1" ht="12" customHeight="1" x14ac:dyDescent="0.25">
      <c r="A54" s="412"/>
      <c r="B54" s="756" t="s">
        <v>831</v>
      </c>
      <c r="C54" s="757"/>
      <c r="D54" s="757"/>
      <c r="E54" s="757"/>
      <c r="F54" s="757"/>
      <c r="G54" s="757"/>
      <c r="H54" s="757"/>
      <c r="I54" s="757"/>
      <c r="J54" s="757"/>
      <c r="K54" s="757"/>
      <c r="L54" s="757"/>
      <c r="M54" s="757"/>
      <c r="N54" s="757"/>
      <c r="O54" s="757"/>
      <c r="P54" s="757"/>
      <c r="Q54" s="750"/>
      <c r="AY54" s="468"/>
      <c r="AZ54" s="468"/>
      <c r="BA54" s="468"/>
      <c r="BB54" s="468"/>
      <c r="BC54" s="468"/>
      <c r="BD54" s="468"/>
      <c r="BE54" s="468"/>
      <c r="BF54" s="468"/>
      <c r="BG54" s="468"/>
      <c r="BH54" s="468"/>
      <c r="BI54" s="468"/>
      <c r="BJ54" s="468"/>
    </row>
    <row r="55" spans="1:74" s="414" customFormat="1" ht="12" customHeight="1" x14ac:dyDescent="0.25">
      <c r="A55" s="393"/>
      <c r="B55" s="762" t="s">
        <v>1364</v>
      </c>
      <c r="C55" s="750"/>
      <c r="D55" s="750"/>
      <c r="E55" s="750"/>
      <c r="F55" s="750"/>
      <c r="G55" s="750"/>
      <c r="H55" s="750"/>
      <c r="I55" s="750"/>
      <c r="J55" s="750"/>
      <c r="K55" s="750"/>
      <c r="L55" s="750"/>
      <c r="M55" s="750"/>
      <c r="N55" s="750"/>
      <c r="O55" s="750"/>
      <c r="P55" s="750"/>
      <c r="Q55" s="750"/>
      <c r="AY55" s="469"/>
      <c r="AZ55" s="469"/>
      <c r="BA55" s="469"/>
      <c r="BB55" s="469"/>
      <c r="BC55" s="469"/>
      <c r="BD55" s="469"/>
      <c r="BE55" s="469"/>
      <c r="BF55" s="469"/>
      <c r="BG55" s="469"/>
      <c r="BH55" s="469"/>
      <c r="BI55" s="469"/>
      <c r="BJ55" s="469"/>
    </row>
    <row r="56" spans="1:74" ht="10" x14ac:dyDescent="0.2">
      <c r="BD56" s="351"/>
      <c r="BE56" s="351"/>
      <c r="BF56" s="351"/>
      <c r="BK56" s="351"/>
      <c r="BL56" s="351"/>
      <c r="BM56" s="351"/>
      <c r="BN56" s="351"/>
      <c r="BO56" s="351"/>
      <c r="BP56" s="351"/>
      <c r="BQ56" s="351"/>
      <c r="BR56" s="351"/>
      <c r="BS56" s="351"/>
      <c r="BT56" s="351"/>
      <c r="BU56" s="351"/>
      <c r="BV56" s="351"/>
    </row>
    <row r="57" spans="1:74" ht="10" x14ac:dyDescent="0.2">
      <c r="BD57" s="351"/>
      <c r="BE57" s="351"/>
      <c r="BF57" s="351"/>
      <c r="BK57" s="351"/>
      <c r="BL57" s="351"/>
      <c r="BM57" s="351"/>
      <c r="BN57" s="351"/>
      <c r="BO57" s="351"/>
      <c r="BP57" s="351"/>
      <c r="BQ57" s="351"/>
      <c r="BR57" s="351"/>
      <c r="BS57" s="351"/>
      <c r="BT57" s="351"/>
      <c r="BU57" s="351"/>
      <c r="BV57" s="351"/>
    </row>
    <row r="58" spans="1:74" ht="10" x14ac:dyDescent="0.2">
      <c r="BD58" s="351"/>
      <c r="BE58" s="351"/>
      <c r="BF58" s="351"/>
      <c r="BK58" s="351"/>
      <c r="BL58" s="351"/>
      <c r="BM58" s="351"/>
      <c r="BN58" s="351"/>
      <c r="BO58" s="351"/>
      <c r="BP58" s="351"/>
      <c r="BQ58" s="351"/>
      <c r="BR58" s="351"/>
      <c r="BS58" s="351"/>
      <c r="BT58" s="351"/>
      <c r="BU58" s="351"/>
      <c r="BV58" s="351"/>
    </row>
    <row r="59" spans="1:74" ht="10" x14ac:dyDescent="0.2">
      <c r="BD59" s="351"/>
      <c r="BE59" s="351"/>
      <c r="BF59" s="351"/>
      <c r="BK59" s="351"/>
      <c r="BL59" s="351"/>
      <c r="BM59" s="351"/>
      <c r="BN59" s="351"/>
      <c r="BO59" s="351"/>
      <c r="BP59" s="351"/>
      <c r="BQ59" s="351"/>
      <c r="BR59" s="351"/>
      <c r="BS59" s="351"/>
      <c r="BT59" s="351"/>
      <c r="BU59" s="351"/>
      <c r="BV59" s="351"/>
    </row>
    <row r="60" spans="1:74" ht="10" x14ac:dyDescent="0.2">
      <c r="BD60" s="351"/>
      <c r="BE60" s="351"/>
      <c r="BF60" s="351"/>
      <c r="BK60" s="351"/>
      <c r="BL60" s="351"/>
      <c r="BM60" s="351"/>
      <c r="BN60" s="351"/>
      <c r="BO60" s="351"/>
      <c r="BP60" s="351"/>
      <c r="BQ60" s="351"/>
      <c r="BR60" s="351"/>
      <c r="BS60" s="351"/>
      <c r="BT60" s="351"/>
      <c r="BU60" s="351"/>
      <c r="BV60" s="351"/>
    </row>
    <row r="61" spans="1:74" ht="10" x14ac:dyDescent="0.2">
      <c r="BD61" s="351"/>
      <c r="BE61" s="351"/>
      <c r="BF61" s="351"/>
      <c r="BK61" s="351"/>
      <c r="BL61" s="351"/>
      <c r="BM61" s="351"/>
      <c r="BN61" s="351"/>
      <c r="BO61" s="351"/>
      <c r="BP61" s="351"/>
      <c r="BQ61" s="351"/>
      <c r="BR61" s="351"/>
      <c r="BS61" s="351"/>
      <c r="BT61" s="351"/>
      <c r="BU61" s="351"/>
      <c r="BV61" s="351"/>
    </row>
    <row r="62" spans="1:74" ht="10" x14ac:dyDescent="0.2">
      <c r="BD62" s="351"/>
      <c r="BE62" s="351"/>
      <c r="BF62" s="351"/>
      <c r="BK62" s="351"/>
      <c r="BL62" s="351"/>
      <c r="BM62" s="351"/>
      <c r="BN62" s="351"/>
      <c r="BO62" s="351"/>
      <c r="BP62" s="351"/>
      <c r="BQ62" s="351"/>
      <c r="BR62" s="351"/>
      <c r="BS62" s="351"/>
      <c r="BT62" s="351"/>
      <c r="BU62" s="351"/>
      <c r="BV62" s="351"/>
    </row>
    <row r="63" spans="1:74" ht="10" x14ac:dyDescent="0.2">
      <c r="BD63" s="351"/>
      <c r="BE63" s="351"/>
      <c r="BF63" s="351"/>
      <c r="BK63" s="351"/>
      <c r="BL63" s="351"/>
      <c r="BM63" s="351"/>
      <c r="BN63" s="351"/>
      <c r="BO63" s="351"/>
      <c r="BP63" s="351"/>
      <c r="BQ63" s="351"/>
      <c r="BR63" s="351"/>
      <c r="BS63" s="351"/>
      <c r="BT63" s="351"/>
      <c r="BU63" s="351"/>
      <c r="BV63" s="351"/>
    </row>
    <row r="64" spans="1:74" ht="10" x14ac:dyDescent="0.2">
      <c r="BD64" s="351"/>
      <c r="BE64" s="351"/>
      <c r="BF64" s="351"/>
      <c r="BK64" s="351"/>
      <c r="BL64" s="351"/>
      <c r="BM64" s="351"/>
      <c r="BN64" s="351"/>
      <c r="BO64" s="351"/>
      <c r="BP64" s="351"/>
      <c r="BQ64" s="351"/>
      <c r="BR64" s="351"/>
      <c r="BS64" s="351"/>
      <c r="BT64" s="351"/>
      <c r="BU64" s="351"/>
      <c r="BV64" s="351"/>
    </row>
    <row r="65" spans="56:74" ht="10" x14ac:dyDescent="0.2">
      <c r="BD65" s="351"/>
      <c r="BE65" s="351"/>
      <c r="BF65" s="351"/>
      <c r="BK65" s="351"/>
      <c r="BL65" s="351"/>
      <c r="BM65" s="351"/>
      <c r="BN65" s="351"/>
      <c r="BO65" s="351"/>
      <c r="BP65" s="351"/>
      <c r="BQ65" s="351"/>
      <c r="BR65" s="351"/>
      <c r="BS65" s="351"/>
      <c r="BT65" s="351"/>
      <c r="BU65" s="351"/>
      <c r="BV65" s="351"/>
    </row>
    <row r="66" spans="56:74" x14ac:dyDescent="0.25">
      <c r="BK66" s="351"/>
      <c r="BL66" s="351"/>
      <c r="BM66" s="351"/>
      <c r="BN66" s="351"/>
      <c r="BO66" s="351"/>
      <c r="BP66" s="351"/>
      <c r="BQ66" s="351"/>
      <c r="BR66" s="351"/>
      <c r="BS66" s="351"/>
      <c r="BT66" s="351"/>
      <c r="BU66" s="351"/>
      <c r="BV66" s="351"/>
    </row>
    <row r="67" spans="56:74" x14ac:dyDescent="0.25">
      <c r="BK67" s="351"/>
      <c r="BL67" s="351"/>
      <c r="BM67" s="351"/>
      <c r="BN67" s="351"/>
      <c r="BO67" s="351"/>
      <c r="BP67" s="351"/>
      <c r="BQ67" s="351"/>
      <c r="BR67" s="351"/>
      <c r="BS67" s="351"/>
      <c r="BT67" s="351"/>
      <c r="BU67" s="351"/>
      <c r="BV67" s="351"/>
    </row>
    <row r="68" spans="56:74" x14ac:dyDescent="0.25">
      <c r="BK68" s="351"/>
      <c r="BL68" s="351"/>
      <c r="BM68" s="351"/>
      <c r="BN68" s="351"/>
      <c r="BO68" s="351"/>
      <c r="BP68" s="351"/>
      <c r="BQ68" s="351"/>
      <c r="BR68" s="351"/>
      <c r="BS68" s="351"/>
      <c r="BT68" s="351"/>
      <c r="BU68" s="351"/>
      <c r="BV68" s="351"/>
    </row>
    <row r="69" spans="56:74" x14ac:dyDescent="0.25">
      <c r="BK69" s="351"/>
      <c r="BL69" s="351"/>
      <c r="BM69" s="351"/>
      <c r="BN69" s="351"/>
      <c r="BO69" s="351"/>
      <c r="BP69" s="351"/>
      <c r="BQ69" s="351"/>
      <c r="BR69" s="351"/>
      <c r="BS69" s="351"/>
      <c r="BT69" s="351"/>
      <c r="BU69" s="351"/>
      <c r="BV69" s="351"/>
    </row>
    <row r="70" spans="56:74" x14ac:dyDescent="0.25">
      <c r="BK70" s="351"/>
      <c r="BL70" s="351"/>
      <c r="BM70" s="351"/>
      <c r="BN70" s="351"/>
      <c r="BO70" s="351"/>
      <c r="BP70" s="351"/>
      <c r="BQ70" s="351"/>
      <c r="BR70" s="351"/>
      <c r="BS70" s="351"/>
      <c r="BT70" s="351"/>
      <c r="BU70" s="351"/>
      <c r="BV70" s="351"/>
    </row>
    <row r="71" spans="56:74" x14ac:dyDescent="0.25">
      <c r="BK71" s="351"/>
      <c r="BL71" s="351"/>
      <c r="BM71" s="351"/>
      <c r="BN71" s="351"/>
      <c r="BO71" s="351"/>
      <c r="BP71" s="351"/>
      <c r="BQ71" s="351"/>
      <c r="BR71" s="351"/>
      <c r="BS71" s="351"/>
      <c r="BT71" s="351"/>
      <c r="BU71" s="351"/>
      <c r="BV71" s="351"/>
    </row>
    <row r="72" spans="56:74" x14ac:dyDescent="0.25">
      <c r="BK72" s="351"/>
      <c r="BL72" s="351"/>
      <c r="BM72" s="351"/>
      <c r="BN72" s="351"/>
      <c r="BO72" s="351"/>
      <c r="BP72" s="351"/>
      <c r="BQ72" s="351"/>
      <c r="BR72" s="351"/>
      <c r="BS72" s="351"/>
      <c r="BT72" s="351"/>
      <c r="BU72" s="351"/>
      <c r="BV72" s="351"/>
    </row>
    <row r="73" spans="56:74" x14ac:dyDescent="0.25">
      <c r="BK73" s="351"/>
      <c r="BL73" s="351"/>
      <c r="BM73" s="351"/>
      <c r="BN73" s="351"/>
      <c r="BO73" s="351"/>
      <c r="BP73" s="351"/>
      <c r="BQ73" s="351"/>
      <c r="BR73" s="351"/>
      <c r="BS73" s="351"/>
      <c r="BT73" s="351"/>
      <c r="BU73" s="351"/>
      <c r="BV73" s="351"/>
    </row>
    <row r="74" spans="56:74" x14ac:dyDescent="0.25">
      <c r="BK74" s="351"/>
      <c r="BL74" s="351"/>
      <c r="BM74" s="351"/>
      <c r="BN74" s="351"/>
      <c r="BO74" s="351"/>
      <c r="BP74" s="351"/>
      <c r="BQ74" s="351"/>
      <c r="BR74" s="351"/>
      <c r="BS74" s="351"/>
      <c r="BT74" s="351"/>
      <c r="BU74" s="351"/>
      <c r="BV74" s="351"/>
    </row>
    <row r="75" spans="56:74" x14ac:dyDescent="0.25">
      <c r="BK75" s="351"/>
      <c r="BL75" s="351"/>
      <c r="BM75" s="351"/>
      <c r="BN75" s="351"/>
      <c r="BO75" s="351"/>
      <c r="BP75" s="351"/>
      <c r="BQ75" s="351"/>
      <c r="BR75" s="351"/>
      <c r="BS75" s="351"/>
      <c r="BT75" s="351"/>
      <c r="BU75" s="351"/>
      <c r="BV75" s="351"/>
    </row>
    <row r="76" spans="56:74" x14ac:dyDescent="0.25">
      <c r="BK76" s="351"/>
      <c r="BL76" s="351"/>
      <c r="BM76" s="351"/>
      <c r="BN76" s="351"/>
      <c r="BO76" s="351"/>
      <c r="BP76" s="351"/>
      <c r="BQ76" s="351"/>
      <c r="BR76" s="351"/>
      <c r="BS76" s="351"/>
      <c r="BT76" s="351"/>
      <c r="BU76" s="351"/>
      <c r="BV76" s="351"/>
    </row>
    <row r="77" spans="56:74" x14ac:dyDescent="0.25">
      <c r="BK77" s="351"/>
      <c r="BL77" s="351"/>
      <c r="BM77" s="351"/>
      <c r="BN77" s="351"/>
      <c r="BO77" s="351"/>
      <c r="BP77" s="351"/>
      <c r="BQ77" s="351"/>
      <c r="BR77" s="351"/>
      <c r="BS77" s="351"/>
      <c r="BT77" s="351"/>
      <c r="BU77" s="351"/>
      <c r="BV77" s="351"/>
    </row>
    <row r="78" spans="56:74" x14ac:dyDescent="0.25">
      <c r="BK78" s="351"/>
      <c r="BL78" s="351"/>
      <c r="BM78" s="351"/>
      <c r="BN78" s="351"/>
      <c r="BO78" s="351"/>
      <c r="BP78" s="351"/>
      <c r="BQ78" s="351"/>
      <c r="BR78" s="351"/>
      <c r="BS78" s="351"/>
      <c r="BT78" s="351"/>
      <c r="BU78" s="351"/>
      <c r="BV78" s="351"/>
    </row>
    <row r="79" spans="56:74" x14ac:dyDescent="0.25">
      <c r="BK79" s="351"/>
      <c r="BL79" s="351"/>
      <c r="BM79" s="351"/>
      <c r="BN79" s="351"/>
      <c r="BO79" s="351"/>
      <c r="BP79" s="351"/>
      <c r="BQ79" s="351"/>
      <c r="BR79" s="351"/>
      <c r="BS79" s="351"/>
      <c r="BT79" s="351"/>
      <c r="BU79" s="351"/>
      <c r="BV79" s="351"/>
    </row>
    <row r="80" spans="56:74" x14ac:dyDescent="0.25">
      <c r="BK80" s="351"/>
      <c r="BL80" s="351"/>
      <c r="BM80" s="351"/>
      <c r="BN80" s="351"/>
      <c r="BO80" s="351"/>
      <c r="BP80" s="351"/>
      <c r="BQ80" s="351"/>
      <c r="BR80" s="351"/>
      <c r="BS80" s="351"/>
      <c r="BT80" s="351"/>
      <c r="BU80" s="351"/>
      <c r="BV80" s="351"/>
    </row>
    <row r="81" spans="63:74" x14ac:dyDescent="0.25">
      <c r="BK81" s="351"/>
      <c r="BL81" s="351"/>
      <c r="BM81" s="351"/>
      <c r="BN81" s="351"/>
      <c r="BO81" s="351"/>
      <c r="BP81" s="351"/>
      <c r="BQ81" s="351"/>
      <c r="BR81" s="351"/>
      <c r="BS81" s="351"/>
      <c r="BT81" s="351"/>
      <c r="BU81" s="351"/>
      <c r="BV81" s="351"/>
    </row>
    <row r="82" spans="63:74" x14ac:dyDescent="0.25">
      <c r="BK82" s="351"/>
      <c r="BL82" s="351"/>
      <c r="BM82" s="351"/>
      <c r="BN82" s="351"/>
      <c r="BO82" s="351"/>
      <c r="BP82" s="351"/>
      <c r="BQ82" s="351"/>
      <c r="BR82" s="351"/>
      <c r="BS82" s="351"/>
      <c r="BT82" s="351"/>
      <c r="BU82" s="351"/>
      <c r="BV82" s="351"/>
    </row>
    <row r="83" spans="63:74" x14ac:dyDescent="0.25">
      <c r="BK83" s="351"/>
      <c r="BL83" s="351"/>
      <c r="BM83" s="351"/>
      <c r="BN83" s="351"/>
      <c r="BO83" s="351"/>
      <c r="BP83" s="351"/>
      <c r="BQ83" s="351"/>
      <c r="BR83" s="351"/>
      <c r="BS83" s="351"/>
      <c r="BT83" s="351"/>
      <c r="BU83" s="351"/>
      <c r="BV83" s="351"/>
    </row>
    <row r="84" spans="63:74" x14ac:dyDescent="0.25">
      <c r="BK84" s="351"/>
      <c r="BL84" s="351"/>
      <c r="BM84" s="351"/>
      <c r="BN84" s="351"/>
      <c r="BO84" s="351"/>
      <c r="BP84" s="351"/>
      <c r="BQ84" s="351"/>
      <c r="BR84" s="351"/>
      <c r="BS84" s="351"/>
      <c r="BT84" s="351"/>
      <c r="BU84" s="351"/>
      <c r="BV84" s="351"/>
    </row>
    <row r="85" spans="63:74" x14ac:dyDescent="0.25">
      <c r="BK85" s="351"/>
      <c r="BL85" s="351"/>
      <c r="BM85" s="351"/>
      <c r="BN85" s="351"/>
      <c r="BO85" s="351"/>
      <c r="BP85" s="351"/>
      <c r="BQ85" s="351"/>
      <c r="BR85" s="351"/>
      <c r="BS85" s="351"/>
      <c r="BT85" s="351"/>
      <c r="BU85" s="351"/>
      <c r="BV85" s="351"/>
    </row>
    <row r="86" spans="63:74" x14ac:dyDescent="0.25">
      <c r="BK86" s="351"/>
      <c r="BL86" s="351"/>
      <c r="BM86" s="351"/>
      <c r="BN86" s="351"/>
      <c r="BO86" s="351"/>
      <c r="BP86" s="351"/>
      <c r="BQ86" s="351"/>
      <c r="BR86" s="351"/>
      <c r="BS86" s="351"/>
      <c r="BT86" s="351"/>
      <c r="BU86" s="351"/>
      <c r="BV86" s="351"/>
    </row>
    <row r="87" spans="63:74" x14ac:dyDescent="0.25">
      <c r="BK87" s="351"/>
      <c r="BL87" s="351"/>
      <c r="BM87" s="351"/>
      <c r="BN87" s="351"/>
      <c r="BO87" s="351"/>
      <c r="BP87" s="351"/>
      <c r="BQ87" s="351"/>
      <c r="BR87" s="351"/>
      <c r="BS87" s="351"/>
      <c r="BT87" s="351"/>
      <c r="BU87" s="351"/>
      <c r="BV87" s="351"/>
    </row>
    <row r="88" spans="63:74" x14ac:dyDescent="0.25">
      <c r="BK88" s="351"/>
      <c r="BL88" s="351"/>
      <c r="BM88" s="351"/>
      <c r="BN88" s="351"/>
      <c r="BO88" s="351"/>
      <c r="BP88" s="351"/>
      <c r="BQ88" s="351"/>
      <c r="BR88" s="351"/>
      <c r="BS88" s="351"/>
      <c r="BT88" s="351"/>
      <c r="BU88" s="351"/>
      <c r="BV88" s="351"/>
    </row>
    <row r="89" spans="63:74" x14ac:dyDescent="0.25">
      <c r="BK89" s="351"/>
      <c r="BL89" s="351"/>
      <c r="BM89" s="351"/>
      <c r="BN89" s="351"/>
      <c r="BO89" s="351"/>
      <c r="BP89" s="351"/>
      <c r="BQ89" s="351"/>
      <c r="BR89" s="351"/>
      <c r="BS89" s="351"/>
      <c r="BT89" s="351"/>
      <c r="BU89" s="351"/>
      <c r="BV89" s="351"/>
    </row>
    <row r="90" spans="63:74" x14ac:dyDescent="0.25">
      <c r="BK90" s="351"/>
      <c r="BL90" s="351"/>
      <c r="BM90" s="351"/>
      <c r="BN90" s="351"/>
      <c r="BO90" s="351"/>
      <c r="BP90" s="351"/>
      <c r="BQ90" s="351"/>
      <c r="BR90" s="351"/>
      <c r="BS90" s="351"/>
      <c r="BT90" s="351"/>
      <c r="BU90" s="351"/>
      <c r="BV90" s="351"/>
    </row>
    <row r="91" spans="63:74" x14ac:dyDescent="0.25">
      <c r="BK91" s="351"/>
      <c r="BL91" s="351"/>
      <c r="BM91" s="351"/>
      <c r="BN91" s="351"/>
      <c r="BO91" s="351"/>
      <c r="BP91" s="351"/>
      <c r="BQ91" s="351"/>
      <c r="BR91" s="351"/>
      <c r="BS91" s="351"/>
      <c r="BT91" s="351"/>
      <c r="BU91" s="351"/>
      <c r="BV91" s="351"/>
    </row>
    <row r="92" spans="63:74" x14ac:dyDescent="0.25">
      <c r="BK92" s="351"/>
      <c r="BL92" s="351"/>
      <c r="BM92" s="351"/>
      <c r="BN92" s="351"/>
      <c r="BO92" s="351"/>
      <c r="BP92" s="351"/>
      <c r="BQ92" s="351"/>
      <c r="BR92" s="351"/>
      <c r="BS92" s="351"/>
      <c r="BT92" s="351"/>
      <c r="BU92" s="351"/>
      <c r="BV92" s="351"/>
    </row>
    <row r="93" spans="63:74" x14ac:dyDescent="0.25">
      <c r="BK93" s="351"/>
      <c r="BL93" s="351"/>
      <c r="BM93" s="351"/>
      <c r="BN93" s="351"/>
      <c r="BO93" s="351"/>
      <c r="BP93" s="351"/>
      <c r="BQ93" s="351"/>
      <c r="BR93" s="351"/>
      <c r="BS93" s="351"/>
      <c r="BT93" s="351"/>
      <c r="BU93" s="351"/>
      <c r="BV93" s="351"/>
    </row>
    <row r="94" spans="63:74" x14ac:dyDescent="0.25">
      <c r="BK94" s="351"/>
      <c r="BL94" s="351"/>
      <c r="BM94" s="351"/>
      <c r="BN94" s="351"/>
      <c r="BO94" s="351"/>
      <c r="BP94" s="351"/>
      <c r="BQ94" s="351"/>
      <c r="BR94" s="351"/>
      <c r="BS94" s="351"/>
      <c r="BT94" s="351"/>
      <c r="BU94" s="351"/>
      <c r="BV94" s="351"/>
    </row>
    <row r="95" spans="63:74" x14ac:dyDescent="0.25">
      <c r="BK95" s="351"/>
      <c r="BL95" s="351"/>
      <c r="BM95" s="351"/>
      <c r="BN95" s="351"/>
      <c r="BO95" s="351"/>
      <c r="BP95" s="351"/>
      <c r="BQ95" s="351"/>
      <c r="BR95" s="351"/>
      <c r="BS95" s="351"/>
      <c r="BT95" s="351"/>
      <c r="BU95" s="351"/>
      <c r="BV95" s="351"/>
    </row>
    <row r="96" spans="63:74" x14ac:dyDescent="0.25">
      <c r="BK96" s="351"/>
      <c r="BL96" s="351"/>
      <c r="BM96" s="351"/>
      <c r="BN96" s="351"/>
      <c r="BO96" s="351"/>
      <c r="BP96" s="351"/>
      <c r="BQ96" s="351"/>
      <c r="BR96" s="351"/>
      <c r="BS96" s="351"/>
      <c r="BT96" s="351"/>
      <c r="BU96" s="351"/>
      <c r="BV96" s="351"/>
    </row>
    <row r="97" spans="63:74" x14ac:dyDescent="0.25">
      <c r="BK97" s="351"/>
      <c r="BL97" s="351"/>
      <c r="BM97" s="351"/>
      <c r="BN97" s="351"/>
      <c r="BO97" s="351"/>
      <c r="BP97" s="351"/>
      <c r="BQ97" s="351"/>
      <c r="BR97" s="351"/>
      <c r="BS97" s="351"/>
      <c r="BT97" s="351"/>
      <c r="BU97" s="351"/>
      <c r="BV97" s="351"/>
    </row>
    <row r="98" spans="63:74" x14ac:dyDescent="0.25">
      <c r="BK98" s="351"/>
      <c r="BL98" s="351"/>
      <c r="BM98" s="351"/>
      <c r="BN98" s="351"/>
      <c r="BO98" s="351"/>
      <c r="BP98" s="351"/>
      <c r="BQ98" s="351"/>
      <c r="BR98" s="351"/>
      <c r="BS98" s="351"/>
      <c r="BT98" s="351"/>
      <c r="BU98" s="351"/>
      <c r="BV98" s="351"/>
    </row>
    <row r="99" spans="63:74" x14ac:dyDescent="0.25">
      <c r="BK99" s="351"/>
      <c r="BL99" s="351"/>
      <c r="BM99" s="351"/>
      <c r="BN99" s="351"/>
      <c r="BO99" s="351"/>
      <c r="BP99" s="351"/>
      <c r="BQ99" s="351"/>
      <c r="BR99" s="351"/>
      <c r="BS99" s="351"/>
      <c r="BT99" s="351"/>
      <c r="BU99" s="351"/>
      <c r="BV99" s="351"/>
    </row>
    <row r="100" spans="63:74" x14ac:dyDescent="0.25">
      <c r="BK100" s="351"/>
      <c r="BL100" s="351"/>
      <c r="BM100" s="351"/>
      <c r="BN100" s="351"/>
      <c r="BO100" s="351"/>
      <c r="BP100" s="351"/>
      <c r="BQ100" s="351"/>
      <c r="BR100" s="351"/>
      <c r="BS100" s="351"/>
      <c r="BT100" s="351"/>
      <c r="BU100" s="351"/>
      <c r="BV100" s="351"/>
    </row>
    <row r="101" spans="63:74" x14ac:dyDescent="0.25">
      <c r="BK101" s="351"/>
      <c r="BL101" s="351"/>
      <c r="BM101" s="351"/>
      <c r="BN101" s="351"/>
      <c r="BO101" s="351"/>
      <c r="BP101" s="351"/>
      <c r="BQ101" s="351"/>
      <c r="BR101" s="351"/>
      <c r="BS101" s="351"/>
      <c r="BT101" s="351"/>
      <c r="BU101" s="351"/>
      <c r="BV101" s="351"/>
    </row>
    <row r="102" spans="63:74" x14ac:dyDescent="0.25">
      <c r="BK102" s="351"/>
      <c r="BL102" s="351"/>
      <c r="BM102" s="351"/>
      <c r="BN102" s="351"/>
      <c r="BO102" s="351"/>
      <c r="BP102" s="351"/>
      <c r="BQ102" s="351"/>
      <c r="BR102" s="351"/>
      <c r="BS102" s="351"/>
      <c r="BT102" s="351"/>
      <c r="BU102" s="351"/>
      <c r="BV102" s="351"/>
    </row>
    <row r="103" spans="63:74" x14ac:dyDescent="0.25">
      <c r="BK103" s="351"/>
      <c r="BL103" s="351"/>
      <c r="BM103" s="351"/>
      <c r="BN103" s="351"/>
      <c r="BO103" s="351"/>
      <c r="BP103" s="351"/>
      <c r="BQ103" s="351"/>
      <c r="BR103" s="351"/>
      <c r="BS103" s="351"/>
      <c r="BT103" s="351"/>
      <c r="BU103" s="351"/>
      <c r="BV103" s="351"/>
    </row>
    <row r="104" spans="63:74" x14ac:dyDescent="0.25">
      <c r="BK104" s="351"/>
      <c r="BL104" s="351"/>
      <c r="BM104" s="351"/>
      <c r="BN104" s="351"/>
      <c r="BO104" s="351"/>
      <c r="BP104" s="351"/>
      <c r="BQ104" s="351"/>
      <c r="BR104" s="351"/>
      <c r="BS104" s="351"/>
      <c r="BT104" s="351"/>
      <c r="BU104" s="351"/>
      <c r="BV104" s="351"/>
    </row>
    <row r="105" spans="63:74" x14ac:dyDescent="0.25">
      <c r="BK105" s="351"/>
      <c r="BL105" s="351"/>
      <c r="BM105" s="351"/>
      <c r="BN105" s="351"/>
      <c r="BO105" s="351"/>
      <c r="BP105" s="351"/>
      <c r="BQ105" s="351"/>
      <c r="BR105" s="351"/>
      <c r="BS105" s="351"/>
      <c r="BT105" s="351"/>
      <c r="BU105" s="351"/>
      <c r="BV105" s="351"/>
    </row>
    <row r="106" spans="63:74" x14ac:dyDescent="0.25">
      <c r="BK106" s="351"/>
      <c r="BL106" s="351"/>
      <c r="BM106" s="351"/>
      <c r="BN106" s="351"/>
      <c r="BO106" s="351"/>
      <c r="BP106" s="351"/>
      <c r="BQ106" s="351"/>
      <c r="BR106" s="351"/>
      <c r="BS106" s="351"/>
      <c r="BT106" s="351"/>
      <c r="BU106" s="351"/>
      <c r="BV106" s="351"/>
    </row>
    <row r="107" spans="63:74" x14ac:dyDescent="0.25">
      <c r="BK107" s="351"/>
      <c r="BL107" s="351"/>
      <c r="BM107" s="351"/>
      <c r="BN107" s="351"/>
      <c r="BO107" s="351"/>
      <c r="BP107" s="351"/>
      <c r="BQ107" s="351"/>
      <c r="BR107" s="351"/>
      <c r="BS107" s="351"/>
      <c r="BT107" s="351"/>
      <c r="BU107" s="351"/>
      <c r="BV107" s="351"/>
    </row>
    <row r="108" spans="63:74" x14ac:dyDescent="0.25">
      <c r="BK108" s="351"/>
      <c r="BL108" s="351"/>
      <c r="BM108" s="351"/>
      <c r="BN108" s="351"/>
      <c r="BO108" s="351"/>
      <c r="BP108" s="351"/>
      <c r="BQ108" s="351"/>
      <c r="BR108" s="351"/>
      <c r="BS108" s="351"/>
      <c r="BT108" s="351"/>
      <c r="BU108" s="351"/>
      <c r="BV108" s="351"/>
    </row>
    <row r="109" spans="63:74" x14ac:dyDescent="0.25">
      <c r="BK109" s="351"/>
      <c r="BL109" s="351"/>
      <c r="BM109" s="351"/>
      <c r="BN109" s="351"/>
      <c r="BO109" s="351"/>
      <c r="BP109" s="351"/>
      <c r="BQ109" s="351"/>
      <c r="BR109" s="351"/>
      <c r="BS109" s="351"/>
      <c r="BT109" s="351"/>
      <c r="BU109" s="351"/>
      <c r="BV109" s="351"/>
    </row>
    <row r="110" spans="63:74" x14ac:dyDescent="0.25">
      <c r="BK110" s="351"/>
      <c r="BL110" s="351"/>
      <c r="BM110" s="351"/>
      <c r="BN110" s="351"/>
      <c r="BO110" s="351"/>
      <c r="BP110" s="351"/>
      <c r="BQ110" s="351"/>
      <c r="BR110" s="351"/>
      <c r="BS110" s="351"/>
      <c r="BT110" s="351"/>
      <c r="BU110" s="351"/>
      <c r="BV110" s="351"/>
    </row>
    <row r="111" spans="63:74" x14ac:dyDescent="0.25">
      <c r="BK111" s="351"/>
      <c r="BL111" s="351"/>
      <c r="BM111" s="351"/>
      <c r="BN111" s="351"/>
      <c r="BO111" s="351"/>
      <c r="BP111" s="351"/>
      <c r="BQ111" s="351"/>
      <c r="BR111" s="351"/>
      <c r="BS111" s="351"/>
      <c r="BT111" s="351"/>
      <c r="BU111" s="351"/>
      <c r="BV111" s="351"/>
    </row>
    <row r="112" spans="63:74" x14ac:dyDescent="0.25">
      <c r="BK112" s="351"/>
      <c r="BL112" s="351"/>
      <c r="BM112" s="351"/>
      <c r="BN112" s="351"/>
      <c r="BO112" s="351"/>
      <c r="BP112" s="351"/>
      <c r="BQ112" s="351"/>
      <c r="BR112" s="351"/>
      <c r="BS112" s="351"/>
      <c r="BT112" s="351"/>
      <c r="BU112" s="351"/>
      <c r="BV112" s="351"/>
    </row>
    <row r="113" spans="63:74" x14ac:dyDescent="0.25">
      <c r="BK113" s="351"/>
      <c r="BL113" s="351"/>
      <c r="BM113" s="351"/>
      <c r="BN113" s="351"/>
      <c r="BO113" s="351"/>
      <c r="BP113" s="351"/>
      <c r="BQ113" s="351"/>
      <c r="BR113" s="351"/>
      <c r="BS113" s="351"/>
      <c r="BT113" s="351"/>
      <c r="BU113" s="351"/>
      <c r="BV113" s="351"/>
    </row>
    <row r="114" spans="63:74" x14ac:dyDescent="0.25">
      <c r="BK114" s="351"/>
      <c r="BL114" s="351"/>
      <c r="BM114" s="351"/>
      <c r="BN114" s="351"/>
      <c r="BO114" s="351"/>
      <c r="BP114" s="351"/>
      <c r="BQ114" s="351"/>
      <c r="BR114" s="351"/>
      <c r="BS114" s="351"/>
      <c r="BT114" s="351"/>
      <c r="BU114" s="351"/>
      <c r="BV114" s="351"/>
    </row>
    <row r="115" spans="63:74" x14ac:dyDescent="0.25">
      <c r="BK115" s="351"/>
      <c r="BL115" s="351"/>
      <c r="BM115" s="351"/>
      <c r="BN115" s="351"/>
      <c r="BO115" s="351"/>
      <c r="BP115" s="351"/>
      <c r="BQ115" s="351"/>
      <c r="BR115" s="351"/>
      <c r="BS115" s="351"/>
      <c r="BT115" s="351"/>
      <c r="BU115" s="351"/>
      <c r="BV115" s="351"/>
    </row>
    <row r="116" spans="63:74" x14ac:dyDescent="0.25">
      <c r="BK116" s="351"/>
      <c r="BL116" s="351"/>
      <c r="BM116" s="351"/>
      <c r="BN116" s="351"/>
      <c r="BO116" s="351"/>
      <c r="BP116" s="351"/>
      <c r="BQ116" s="351"/>
      <c r="BR116" s="351"/>
      <c r="BS116" s="351"/>
      <c r="BT116" s="351"/>
      <c r="BU116" s="351"/>
      <c r="BV116" s="351"/>
    </row>
    <row r="117" spans="63:74" x14ac:dyDescent="0.25">
      <c r="BK117" s="351"/>
      <c r="BL117" s="351"/>
      <c r="BM117" s="351"/>
      <c r="BN117" s="351"/>
      <c r="BO117" s="351"/>
      <c r="BP117" s="351"/>
      <c r="BQ117" s="351"/>
      <c r="BR117" s="351"/>
      <c r="BS117" s="351"/>
      <c r="BT117" s="351"/>
      <c r="BU117" s="351"/>
      <c r="BV117" s="351"/>
    </row>
    <row r="118" spans="63:74" x14ac:dyDescent="0.25">
      <c r="BK118" s="351"/>
      <c r="BL118" s="351"/>
      <c r="BM118" s="351"/>
      <c r="BN118" s="351"/>
      <c r="BO118" s="351"/>
      <c r="BP118" s="351"/>
      <c r="BQ118" s="351"/>
      <c r="BR118" s="351"/>
      <c r="BS118" s="351"/>
      <c r="BT118" s="351"/>
      <c r="BU118" s="351"/>
      <c r="BV118" s="351"/>
    </row>
    <row r="119" spans="63:74" x14ac:dyDescent="0.25">
      <c r="BK119" s="351"/>
      <c r="BL119" s="351"/>
      <c r="BM119" s="351"/>
      <c r="BN119" s="351"/>
      <c r="BO119" s="351"/>
      <c r="BP119" s="351"/>
      <c r="BQ119" s="351"/>
      <c r="BR119" s="351"/>
      <c r="BS119" s="351"/>
      <c r="BT119" s="351"/>
      <c r="BU119" s="351"/>
      <c r="BV119" s="351"/>
    </row>
    <row r="120" spans="63:74" x14ac:dyDescent="0.25">
      <c r="BK120" s="351"/>
      <c r="BL120" s="351"/>
      <c r="BM120" s="351"/>
      <c r="BN120" s="351"/>
      <c r="BO120" s="351"/>
      <c r="BP120" s="351"/>
      <c r="BQ120" s="351"/>
      <c r="BR120" s="351"/>
      <c r="BS120" s="351"/>
      <c r="BT120" s="351"/>
      <c r="BU120" s="351"/>
      <c r="BV120" s="351"/>
    </row>
    <row r="121" spans="63:74" x14ac:dyDescent="0.25">
      <c r="BK121" s="351"/>
      <c r="BL121" s="351"/>
      <c r="BM121" s="351"/>
      <c r="BN121" s="351"/>
      <c r="BO121" s="351"/>
      <c r="BP121" s="351"/>
      <c r="BQ121" s="351"/>
      <c r="BR121" s="351"/>
      <c r="BS121" s="351"/>
      <c r="BT121" s="351"/>
      <c r="BU121" s="351"/>
      <c r="BV121" s="351"/>
    </row>
    <row r="122" spans="63:74" x14ac:dyDescent="0.25">
      <c r="BK122" s="351"/>
      <c r="BL122" s="351"/>
      <c r="BM122" s="351"/>
      <c r="BN122" s="351"/>
      <c r="BO122" s="351"/>
      <c r="BP122" s="351"/>
      <c r="BQ122" s="351"/>
      <c r="BR122" s="351"/>
      <c r="BS122" s="351"/>
      <c r="BT122" s="351"/>
      <c r="BU122" s="351"/>
      <c r="BV122" s="351"/>
    </row>
    <row r="123" spans="63:74" x14ac:dyDescent="0.25">
      <c r="BK123" s="351"/>
      <c r="BL123" s="351"/>
      <c r="BM123" s="351"/>
      <c r="BN123" s="351"/>
      <c r="BO123" s="351"/>
      <c r="BP123" s="351"/>
      <c r="BQ123" s="351"/>
      <c r="BR123" s="351"/>
      <c r="BS123" s="351"/>
      <c r="BT123" s="351"/>
      <c r="BU123" s="351"/>
      <c r="BV123" s="351"/>
    </row>
    <row r="124" spans="63:74" x14ac:dyDescent="0.25">
      <c r="BK124" s="351"/>
      <c r="BL124" s="351"/>
      <c r="BM124" s="351"/>
      <c r="BN124" s="351"/>
      <c r="BO124" s="351"/>
      <c r="BP124" s="351"/>
      <c r="BQ124" s="351"/>
      <c r="BR124" s="351"/>
      <c r="BS124" s="351"/>
      <c r="BT124" s="351"/>
      <c r="BU124" s="351"/>
      <c r="BV124" s="351"/>
    </row>
    <row r="125" spans="63:74" x14ac:dyDescent="0.25">
      <c r="BK125" s="351"/>
      <c r="BL125" s="351"/>
      <c r="BM125" s="351"/>
      <c r="BN125" s="351"/>
      <c r="BO125" s="351"/>
      <c r="BP125" s="351"/>
      <c r="BQ125" s="351"/>
      <c r="BR125" s="351"/>
      <c r="BS125" s="351"/>
      <c r="BT125" s="351"/>
      <c r="BU125" s="351"/>
      <c r="BV125" s="351"/>
    </row>
    <row r="126" spans="63:74" x14ac:dyDescent="0.25">
      <c r="BK126" s="351"/>
      <c r="BL126" s="351"/>
      <c r="BM126" s="351"/>
      <c r="BN126" s="351"/>
      <c r="BO126" s="351"/>
      <c r="BP126" s="351"/>
      <c r="BQ126" s="351"/>
      <c r="BR126" s="351"/>
      <c r="BS126" s="351"/>
      <c r="BT126" s="351"/>
      <c r="BU126" s="351"/>
      <c r="BV126" s="351"/>
    </row>
    <row r="127" spans="63:74" x14ac:dyDescent="0.25">
      <c r="BK127" s="351"/>
      <c r="BL127" s="351"/>
      <c r="BM127" s="351"/>
      <c r="BN127" s="351"/>
      <c r="BO127" s="351"/>
      <c r="BP127" s="351"/>
      <c r="BQ127" s="351"/>
      <c r="BR127" s="351"/>
      <c r="BS127" s="351"/>
      <c r="BT127" s="351"/>
      <c r="BU127" s="351"/>
      <c r="BV127" s="351"/>
    </row>
    <row r="128" spans="63:74" x14ac:dyDescent="0.25">
      <c r="BK128" s="351"/>
      <c r="BL128" s="351"/>
      <c r="BM128" s="351"/>
      <c r="BN128" s="351"/>
      <c r="BO128" s="351"/>
      <c r="BP128" s="351"/>
      <c r="BQ128" s="351"/>
      <c r="BR128" s="351"/>
      <c r="BS128" s="351"/>
      <c r="BT128" s="351"/>
      <c r="BU128" s="351"/>
      <c r="BV128" s="351"/>
    </row>
    <row r="129" spans="63:74" x14ac:dyDescent="0.25">
      <c r="BK129" s="351"/>
      <c r="BL129" s="351"/>
      <c r="BM129" s="351"/>
      <c r="BN129" s="351"/>
      <c r="BO129" s="351"/>
      <c r="BP129" s="351"/>
      <c r="BQ129" s="351"/>
      <c r="BR129" s="351"/>
      <c r="BS129" s="351"/>
      <c r="BT129" s="351"/>
      <c r="BU129" s="351"/>
      <c r="BV129" s="351"/>
    </row>
    <row r="130" spans="63:74" x14ac:dyDescent="0.25">
      <c r="BK130" s="351"/>
      <c r="BL130" s="351"/>
      <c r="BM130" s="351"/>
      <c r="BN130" s="351"/>
      <c r="BO130" s="351"/>
      <c r="BP130" s="351"/>
      <c r="BQ130" s="351"/>
      <c r="BR130" s="351"/>
      <c r="BS130" s="351"/>
      <c r="BT130" s="351"/>
      <c r="BU130" s="351"/>
      <c r="BV130" s="351"/>
    </row>
    <row r="131" spans="63:74" x14ac:dyDescent="0.25">
      <c r="BK131" s="351"/>
      <c r="BL131" s="351"/>
      <c r="BM131" s="351"/>
      <c r="BN131" s="351"/>
      <c r="BO131" s="351"/>
      <c r="BP131" s="351"/>
      <c r="BQ131" s="351"/>
      <c r="BR131" s="351"/>
      <c r="BS131" s="351"/>
      <c r="BT131" s="351"/>
      <c r="BU131" s="351"/>
      <c r="BV131" s="351"/>
    </row>
    <row r="132" spans="63:74" x14ac:dyDescent="0.25">
      <c r="BK132" s="351"/>
      <c r="BL132" s="351"/>
      <c r="BM132" s="351"/>
      <c r="BN132" s="351"/>
      <c r="BO132" s="351"/>
      <c r="BP132" s="351"/>
      <c r="BQ132" s="351"/>
      <c r="BR132" s="351"/>
      <c r="BS132" s="351"/>
      <c r="BT132" s="351"/>
      <c r="BU132" s="351"/>
      <c r="BV132" s="351"/>
    </row>
    <row r="133" spans="63:74" x14ac:dyDescent="0.25">
      <c r="BK133" s="351"/>
      <c r="BL133" s="351"/>
      <c r="BM133" s="351"/>
      <c r="BN133" s="351"/>
      <c r="BO133" s="351"/>
      <c r="BP133" s="351"/>
      <c r="BQ133" s="351"/>
      <c r="BR133" s="351"/>
      <c r="BS133" s="351"/>
      <c r="BT133" s="351"/>
      <c r="BU133" s="351"/>
      <c r="BV133" s="351"/>
    </row>
    <row r="134" spans="63:74" x14ac:dyDescent="0.25">
      <c r="BK134" s="351"/>
      <c r="BL134" s="351"/>
      <c r="BM134" s="351"/>
      <c r="BN134" s="351"/>
      <c r="BO134" s="351"/>
      <c r="BP134" s="351"/>
      <c r="BQ134" s="351"/>
      <c r="BR134" s="351"/>
      <c r="BS134" s="351"/>
      <c r="BT134" s="351"/>
      <c r="BU134" s="351"/>
      <c r="BV134" s="351"/>
    </row>
    <row r="135" spans="63:74" x14ac:dyDescent="0.25">
      <c r="BK135" s="351"/>
      <c r="BL135" s="351"/>
      <c r="BM135" s="351"/>
      <c r="BN135" s="351"/>
      <c r="BO135" s="351"/>
      <c r="BP135" s="351"/>
      <c r="BQ135" s="351"/>
      <c r="BR135" s="351"/>
      <c r="BS135" s="351"/>
      <c r="BT135" s="351"/>
      <c r="BU135" s="351"/>
      <c r="BV135" s="351"/>
    </row>
    <row r="136" spans="63:74" x14ac:dyDescent="0.25">
      <c r="BK136" s="351"/>
      <c r="BL136" s="351"/>
      <c r="BM136" s="351"/>
      <c r="BN136" s="351"/>
      <c r="BO136" s="351"/>
      <c r="BP136" s="351"/>
      <c r="BQ136" s="351"/>
      <c r="BR136" s="351"/>
      <c r="BS136" s="351"/>
      <c r="BT136" s="351"/>
      <c r="BU136" s="351"/>
      <c r="BV136" s="351"/>
    </row>
    <row r="137" spans="63:74" x14ac:dyDescent="0.25">
      <c r="BK137" s="351"/>
      <c r="BL137" s="351"/>
      <c r="BM137" s="351"/>
      <c r="BN137" s="351"/>
      <c r="BO137" s="351"/>
      <c r="BP137" s="351"/>
      <c r="BQ137" s="351"/>
      <c r="BR137" s="351"/>
      <c r="BS137" s="351"/>
      <c r="BT137" s="351"/>
      <c r="BU137" s="351"/>
      <c r="BV137" s="351"/>
    </row>
    <row r="138" spans="63:74" x14ac:dyDescent="0.25">
      <c r="BK138" s="351"/>
      <c r="BL138" s="351"/>
      <c r="BM138" s="351"/>
      <c r="BN138" s="351"/>
      <c r="BO138" s="351"/>
      <c r="BP138" s="351"/>
      <c r="BQ138" s="351"/>
      <c r="BR138" s="351"/>
      <c r="BS138" s="351"/>
      <c r="BT138" s="351"/>
      <c r="BU138" s="351"/>
      <c r="BV138" s="351"/>
    </row>
    <row r="139" spans="63:74" x14ac:dyDescent="0.25">
      <c r="BK139" s="351"/>
      <c r="BL139" s="351"/>
      <c r="BM139" s="351"/>
      <c r="BN139" s="351"/>
      <c r="BO139" s="351"/>
      <c r="BP139" s="351"/>
      <c r="BQ139" s="351"/>
      <c r="BR139" s="351"/>
      <c r="BS139" s="351"/>
      <c r="BT139" s="351"/>
      <c r="BU139" s="351"/>
      <c r="BV139" s="351"/>
    </row>
    <row r="140" spans="63:74" x14ac:dyDescent="0.25">
      <c r="BK140" s="351"/>
      <c r="BL140" s="351"/>
      <c r="BM140" s="351"/>
      <c r="BN140" s="351"/>
      <c r="BO140" s="351"/>
      <c r="BP140" s="351"/>
      <c r="BQ140" s="351"/>
      <c r="BR140" s="351"/>
      <c r="BS140" s="351"/>
      <c r="BT140" s="351"/>
      <c r="BU140" s="351"/>
      <c r="BV140" s="351"/>
    </row>
    <row r="141" spans="63:74" x14ac:dyDescent="0.25">
      <c r="BK141" s="351"/>
      <c r="BL141" s="351"/>
      <c r="BM141" s="351"/>
      <c r="BN141" s="351"/>
      <c r="BO141" s="351"/>
      <c r="BP141" s="351"/>
      <c r="BQ141" s="351"/>
      <c r="BR141" s="351"/>
      <c r="BS141" s="351"/>
      <c r="BT141" s="351"/>
      <c r="BU141" s="351"/>
      <c r="BV141" s="351"/>
    </row>
    <row r="142" spans="63:74" x14ac:dyDescent="0.25">
      <c r="BK142" s="351"/>
      <c r="BL142" s="351"/>
      <c r="BM142" s="351"/>
      <c r="BN142" s="351"/>
      <c r="BO142" s="351"/>
      <c r="BP142" s="351"/>
      <c r="BQ142" s="351"/>
      <c r="BR142" s="351"/>
      <c r="BS142" s="351"/>
      <c r="BT142" s="351"/>
      <c r="BU142" s="351"/>
      <c r="BV142" s="351"/>
    </row>
    <row r="143" spans="63:74" x14ac:dyDescent="0.25">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W10"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5" x14ac:dyDescent="0.25"/>
  <cols>
    <col min="1" max="1" width="11.6328125" style="100" customWidth="1"/>
    <col min="2" max="2" width="26.81640625" style="100" customWidth="1"/>
    <col min="3" max="50" width="6.6328125" style="100" customWidth="1"/>
    <col min="51" max="55" width="6.6328125" style="344" customWidth="1"/>
    <col min="56" max="58" width="6.6328125" style="598" customWidth="1"/>
    <col min="59" max="62" width="6.6328125" style="344" customWidth="1"/>
    <col min="63" max="74" width="6.6328125" style="100" customWidth="1"/>
    <col min="75" max="16384" width="11" style="100"/>
  </cols>
  <sheetData>
    <row r="1" spans="1:74" ht="15.65" customHeight="1" x14ac:dyDescent="0.3">
      <c r="A1" s="732" t="s">
        <v>792</v>
      </c>
      <c r="B1" s="803" t="s">
        <v>805</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276"/>
    </row>
    <row r="2" spans="1:74" ht="14.15" customHeight="1"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01"/>
      <c r="B5" s="102" t="s">
        <v>1114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5" customHeight="1" x14ac:dyDescent="0.25">
      <c r="A6" s="101" t="s">
        <v>1108</v>
      </c>
      <c r="B6" s="197" t="s">
        <v>451</v>
      </c>
      <c r="C6" s="266">
        <v>373.23027963999999</v>
      </c>
      <c r="D6" s="266">
        <v>306.89421347000001</v>
      </c>
      <c r="E6" s="266">
        <v>321.54695369000001</v>
      </c>
      <c r="F6" s="266">
        <v>300.75644039999997</v>
      </c>
      <c r="G6" s="266">
        <v>338.94760568999999</v>
      </c>
      <c r="H6" s="266">
        <v>371.88576146999998</v>
      </c>
      <c r="I6" s="266">
        <v>411.29031986000001</v>
      </c>
      <c r="J6" s="266">
        <v>408.02775681999998</v>
      </c>
      <c r="K6" s="266">
        <v>356.25830163000001</v>
      </c>
      <c r="L6" s="266">
        <v>324.93194313999999</v>
      </c>
      <c r="M6" s="266">
        <v>322.36865697000002</v>
      </c>
      <c r="N6" s="266">
        <v>342.13911161999999</v>
      </c>
      <c r="O6" s="266">
        <v>359.50923404999998</v>
      </c>
      <c r="P6" s="266">
        <v>315.02648421999999</v>
      </c>
      <c r="Q6" s="266">
        <v>326.65720746</v>
      </c>
      <c r="R6" s="266">
        <v>296.66256948</v>
      </c>
      <c r="S6" s="266">
        <v>330.42304762999999</v>
      </c>
      <c r="T6" s="266">
        <v>352.98807386999999</v>
      </c>
      <c r="U6" s="266">
        <v>410.03781056000003</v>
      </c>
      <c r="V6" s="266">
        <v>401.42969348000003</v>
      </c>
      <c r="W6" s="266">
        <v>360.51846819000002</v>
      </c>
      <c r="X6" s="266">
        <v>320.35188490000002</v>
      </c>
      <c r="Y6" s="266">
        <v>315.84909195</v>
      </c>
      <c r="Z6" s="266">
        <v>338.40164733</v>
      </c>
      <c r="AA6" s="266">
        <v>341.83917902000002</v>
      </c>
      <c r="AB6" s="266">
        <v>319.54015736000002</v>
      </c>
      <c r="AC6" s="266">
        <v>309.57744226</v>
      </c>
      <c r="AD6" s="266">
        <v>279.57414980999999</v>
      </c>
      <c r="AE6" s="266">
        <v>304.58380384999998</v>
      </c>
      <c r="AF6" s="266">
        <v>351.73407981000003</v>
      </c>
      <c r="AG6" s="266">
        <v>409.55006127000001</v>
      </c>
      <c r="AH6" s="266">
        <v>398.26934841999997</v>
      </c>
      <c r="AI6" s="266">
        <v>333.24948662999998</v>
      </c>
      <c r="AJ6" s="266">
        <v>313.52260452000002</v>
      </c>
      <c r="AK6" s="266">
        <v>301.24305830999998</v>
      </c>
      <c r="AL6" s="266">
        <v>344.33522405999997</v>
      </c>
      <c r="AM6" s="266">
        <v>350.70478516999998</v>
      </c>
      <c r="AN6" s="266">
        <v>327.82427159999997</v>
      </c>
      <c r="AO6" s="266">
        <v>312.15167636000001</v>
      </c>
      <c r="AP6" s="266">
        <v>292.469157</v>
      </c>
      <c r="AQ6" s="266">
        <v>318.83086556000001</v>
      </c>
      <c r="AR6" s="266">
        <v>373.67086004999999</v>
      </c>
      <c r="AS6" s="266">
        <v>404.66261426</v>
      </c>
      <c r="AT6" s="266">
        <v>413.94929787000001</v>
      </c>
      <c r="AU6" s="266">
        <v>348.07704099</v>
      </c>
      <c r="AV6" s="266">
        <v>321.06168531999998</v>
      </c>
      <c r="AW6" s="266">
        <v>315.63384163000001</v>
      </c>
      <c r="AX6" s="266">
        <v>340.80590000000001</v>
      </c>
      <c r="AY6" s="266">
        <v>376.86989999999997</v>
      </c>
      <c r="AZ6" s="309">
        <v>320.72640000000001</v>
      </c>
      <c r="BA6" s="309">
        <v>318.32249999999999</v>
      </c>
      <c r="BB6" s="309">
        <v>297.68209999999999</v>
      </c>
      <c r="BC6" s="309">
        <v>327.99450000000002</v>
      </c>
      <c r="BD6" s="309">
        <v>369.03789999999998</v>
      </c>
      <c r="BE6" s="309">
        <v>412.81650000000002</v>
      </c>
      <c r="BF6" s="309">
        <v>407.13679999999999</v>
      </c>
      <c r="BG6" s="309">
        <v>348.5077</v>
      </c>
      <c r="BH6" s="309">
        <v>321.1576</v>
      </c>
      <c r="BI6" s="309">
        <v>314.82760000000002</v>
      </c>
      <c r="BJ6" s="309">
        <v>353.62180000000001</v>
      </c>
      <c r="BK6" s="309">
        <v>369.5102</v>
      </c>
      <c r="BL6" s="309">
        <v>321.1309</v>
      </c>
      <c r="BM6" s="309">
        <v>322.55130000000003</v>
      </c>
      <c r="BN6" s="309">
        <v>301.48849999999999</v>
      </c>
      <c r="BO6" s="309">
        <v>332.55959999999999</v>
      </c>
      <c r="BP6" s="309">
        <v>372.53609999999998</v>
      </c>
      <c r="BQ6" s="309">
        <v>416.34559999999999</v>
      </c>
      <c r="BR6" s="309">
        <v>410.31209999999999</v>
      </c>
      <c r="BS6" s="309">
        <v>351.0274</v>
      </c>
      <c r="BT6" s="309">
        <v>323.8723</v>
      </c>
      <c r="BU6" s="309">
        <v>317.41460000000001</v>
      </c>
      <c r="BV6" s="309">
        <v>357.32429999999999</v>
      </c>
    </row>
    <row r="7" spans="1:74" ht="11.15" customHeight="1" x14ac:dyDescent="0.25">
      <c r="A7" s="101" t="s">
        <v>1109</v>
      </c>
      <c r="B7" s="130" t="s">
        <v>1315</v>
      </c>
      <c r="C7" s="266">
        <v>359.44877487000002</v>
      </c>
      <c r="D7" s="266">
        <v>294.63336643999997</v>
      </c>
      <c r="E7" s="266">
        <v>308.74664582000003</v>
      </c>
      <c r="F7" s="266">
        <v>288.50948796</v>
      </c>
      <c r="G7" s="266">
        <v>325.90462192000001</v>
      </c>
      <c r="H7" s="266">
        <v>358.5232671</v>
      </c>
      <c r="I7" s="266">
        <v>396.85401657</v>
      </c>
      <c r="J7" s="266">
        <v>393.49724791</v>
      </c>
      <c r="K7" s="266">
        <v>342.91691279999998</v>
      </c>
      <c r="L7" s="266">
        <v>311.74973299999999</v>
      </c>
      <c r="M7" s="266">
        <v>309.0624588</v>
      </c>
      <c r="N7" s="266">
        <v>328.32004396000002</v>
      </c>
      <c r="O7" s="266">
        <v>345.32369338000001</v>
      </c>
      <c r="P7" s="266">
        <v>302.63477244000001</v>
      </c>
      <c r="Q7" s="266">
        <v>313.38512280999998</v>
      </c>
      <c r="R7" s="266">
        <v>284.30852987999998</v>
      </c>
      <c r="S7" s="266">
        <v>317.497567</v>
      </c>
      <c r="T7" s="266">
        <v>339.70861259999998</v>
      </c>
      <c r="U7" s="266">
        <v>395.54697628000002</v>
      </c>
      <c r="V7" s="266">
        <v>386.90424975000002</v>
      </c>
      <c r="W7" s="266">
        <v>346.89449280000002</v>
      </c>
      <c r="X7" s="266">
        <v>306.99863255000002</v>
      </c>
      <c r="Y7" s="266">
        <v>302.2526469</v>
      </c>
      <c r="Z7" s="266">
        <v>324.17356487000001</v>
      </c>
      <c r="AA7" s="266">
        <v>327.53157198000002</v>
      </c>
      <c r="AB7" s="266">
        <v>306.29888478999999</v>
      </c>
      <c r="AC7" s="266">
        <v>296.23125139000001</v>
      </c>
      <c r="AD7" s="266">
        <v>267.49516989</v>
      </c>
      <c r="AE7" s="266">
        <v>292.29417733000002</v>
      </c>
      <c r="AF7" s="266">
        <v>339.01653270000003</v>
      </c>
      <c r="AG7" s="266">
        <v>395.99130826999999</v>
      </c>
      <c r="AH7" s="266">
        <v>384.65707463000001</v>
      </c>
      <c r="AI7" s="266">
        <v>320.72583750000001</v>
      </c>
      <c r="AJ7" s="266">
        <v>301.15136504999998</v>
      </c>
      <c r="AK7" s="266">
        <v>288.88611999</v>
      </c>
      <c r="AL7" s="266">
        <v>330.63751653999998</v>
      </c>
      <c r="AM7" s="266">
        <v>336.82811362000001</v>
      </c>
      <c r="AN7" s="266">
        <v>316.61404376000002</v>
      </c>
      <c r="AO7" s="266">
        <v>300.11446496000002</v>
      </c>
      <c r="AP7" s="266">
        <v>280.83719421000001</v>
      </c>
      <c r="AQ7" s="266">
        <v>306.62338842999998</v>
      </c>
      <c r="AR7" s="266">
        <v>360.91384829999998</v>
      </c>
      <c r="AS7" s="266">
        <v>391.00131918</v>
      </c>
      <c r="AT7" s="266">
        <v>399.59205188999999</v>
      </c>
      <c r="AU7" s="266">
        <v>335.55741899999998</v>
      </c>
      <c r="AV7" s="266">
        <v>308.37103080999998</v>
      </c>
      <c r="AW7" s="266">
        <v>302.54950442000001</v>
      </c>
      <c r="AX7" s="266">
        <v>326.95389999999998</v>
      </c>
      <c r="AY7" s="266">
        <v>363.00150000000002</v>
      </c>
      <c r="AZ7" s="309">
        <v>308.50979999999998</v>
      </c>
      <c r="BA7" s="309">
        <v>305.32040000000001</v>
      </c>
      <c r="BB7" s="309">
        <v>285.392</v>
      </c>
      <c r="BC7" s="309">
        <v>315.19929999999999</v>
      </c>
      <c r="BD7" s="309">
        <v>355.923</v>
      </c>
      <c r="BE7" s="309">
        <v>398.71600000000001</v>
      </c>
      <c r="BF7" s="309">
        <v>392.26940000000002</v>
      </c>
      <c r="BG7" s="309">
        <v>335.34660000000002</v>
      </c>
      <c r="BH7" s="309">
        <v>308.35180000000003</v>
      </c>
      <c r="BI7" s="309">
        <v>301.85980000000001</v>
      </c>
      <c r="BJ7" s="309">
        <v>339.8023</v>
      </c>
      <c r="BK7" s="309">
        <v>355.63010000000003</v>
      </c>
      <c r="BL7" s="309">
        <v>308.92660000000001</v>
      </c>
      <c r="BM7" s="309">
        <v>309.54989999999998</v>
      </c>
      <c r="BN7" s="309">
        <v>289.18639999999999</v>
      </c>
      <c r="BO7" s="309">
        <v>319.74740000000003</v>
      </c>
      <c r="BP7" s="309">
        <v>359.40660000000003</v>
      </c>
      <c r="BQ7" s="309">
        <v>402.22649999999999</v>
      </c>
      <c r="BR7" s="309">
        <v>395.43060000000003</v>
      </c>
      <c r="BS7" s="309">
        <v>337.85809999999998</v>
      </c>
      <c r="BT7" s="309">
        <v>311.05099999999999</v>
      </c>
      <c r="BU7" s="309">
        <v>304.43329999999997</v>
      </c>
      <c r="BV7" s="309">
        <v>343.49</v>
      </c>
    </row>
    <row r="8" spans="1:74" ht="11.15" customHeight="1" x14ac:dyDescent="0.25">
      <c r="A8" s="101" t="s">
        <v>1316</v>
      </c>
      <c r="B8" s="130" t="s">
        <v>1317</v>
      </c>
      <c r="C8" s="266">
        <v>12.667554149000001</v>
      </c>
      <c r="D8" s="266">
        <v>11.265465792000001</v>
      </c>
      <c r="E8" s="266">
        <v>11.74227548</v>
      </c>
      <c r="F8" s="266">
        <v>11.257603530000001</v>
      </c>
      <c r="G8" s="266">
        <v>11.966830459000001</v>
      </c>
      <c r="H8" s="266">
        <v>12.19919556</v>
      </c>
      <c r="I8" s="266">
        <v>13.137917583</v>
      </c>
      <c r="J8" s="266">
        <v>13.212371306</v>
      </c>
      <c r="K8" s="266">
        <v>12.18536055</v>
      </c>
      <c r="L8" s="266">
        <v>12.126958603</v>
      </c>
      <c r="M8" s="266">
        <v>12.31289967</v>
      </c>
      <c r="N8" s="266">
        <v>12.723948139999999</v>
      </c>
      <c r="O8" s="266">
        <v>13.025178147</v>
      </c>
      <c r="P8" s="266">
        <v>11.33499668</v>
      </c>
      <c r="Q8" s="266">
        <v>12.099327651999999</v>
      </c>
      <c r="R8" s="266">
        <v>11.30142216</v>
      </c>
      <c r="S8" s="266">
        <v>11.853971518</v>
      </c>
      <c r="T8" s="266">
        <v>12.146757989999999</v>
      </c>
      <c r="U8" s="266">
        <v>13.178098791</v>
      </c>
      <c r="V8" s="266">
        <v>13.235646043999999</v>
      </c>
      <c r="W8" s="266">
        <v>12.47397342</v>
      </c>
      <c r="X8" s="266">
        <v>12.280777472</v>
      </c>
      <c r="Y8" s="266">
        <v>12.530543550000001</v>
      </c>
      <c r="Z8" s="266">
        <v>13.0767083</v>
      </c>
      <c r="AA8" s="266">
        <v>13.162725674000001</v>
      </c>
      <c r="AB8" s="266">
        <v>12.167605603</v>
      </c>
      <c r="AC8" s="266">
        <v>12.295768979</v>
      </c>
      <c r="AD8" s="266">
        <v>11.13634263</v>
      </c>
      <c r="AE8" s="266">
        <v>11.277368015</v>
      </c>
      <c r="AF8" s="266">
        <v>11.614984140000001</v>
      </c>
      <c r="AG8" s="266">
        <v>12.265551357</v>
      </c>
      <c r="AH8" s="266">
        <v>12.370896052999999</v>
      </c>
      <c r="AI8" s="266">
        <v>11.42618409</v>
      </c>
      <c r="AJ8" s="266">
        <v>11.339707341</v>
      </c>
      <c r="AK8" s="266">
        <v>11.36970951</v>
      </c>
      <c r="AL8" s="266">
        <v>12.628877743</v>
      </c>
      <c r="AM8" s="266">
        <v>12.764053925000001</v>
      </c>
      <c r="AN8" s="266">
        <v>10.216546312</v>
      </c>
      <c r="AO8" s="266">
        <v>11.007724931</v>
      </c>
      <c r="AP8" s="266">
        <v>10.64711505</v>
      </c>
      <c r="AQ8" s="266">
        <v>11.184731304</v>
      </c>
      <c r="AR8" s="266">
        <v>11.65933515</v>
      </c>
      <c r="AS8" s="266">
        <v>12.450095721</v>
      </c>
      <c r="AT8" s="266">
        <v>12.778738718</v>
      </c>
      <c r="AU8" s="266">
        <v>11.369148900000001</v>
      </c>
      <c r="AV8" s="266">
        <v>11.624929713</v>
      </c>
      <c r="AW8" s="266">
        <v>12.020426690000001</v>
      </c>
      <c r="AX8" s="266">
        <v>12.75174</v>
      </c>
      <c r="AY8" s="266">
        <v>12.72786</v>
      </c>
      <c r="AZ8" s="309">
        <v>11.18962</v>
      </c>
      <c r="BA8" s="309">
        <v>11.888210000000001</v>
      </c>
      <c r="BB8" s="309">
        <v>11.24084</v>
      </c>
      <c r="BC8" s="309">
        <v>11.702870000000001</v>
      </c>
      <c r="BD8" s="309">
        <v>11.975440000000001</v>
      </c>
      <c r="BE8" s="309">
        <v>12.808160000000001</v>
      </c>
      <c r="BF8" s="309">
        <v>13.253069999999999</v>
      </c>
      <c r="BG8" s="309">
        <v>11.995509999999999</v>
      </c>
      <c r="BH8" s="309">
        <v>11.700749999999999</v>
      </c>
      <c r="BI8" s="309">
        <v>11.900259999999999</v>
      </c>
      <c r="BJ8" s="309">
        <v>12.694610000000001</v>
      </c>
      <c r="BK8" s="309">
        <v>12.72514</v>
      </c>
      <c r="BL8" s="309">
        <v>11.166510000000001</v>
      </c>
      <c r="BM8" s="309">
        <v>11.881169999999999</v>
      </c>
      <c r="BN8" s="309">
        <v>11.24863</v>
      </c>
      <c r="BO8" s="309">
        <v>11.71677</v>
      </c>
      <c r="BP8" s="309">
        <v>11.988709999999999</v>
      </c>
      <c r="BQ8" s="309">
        <v>12.82666</v>
      </c>
      <c r="BR8" s="309">
        <v>13.26751</v>
      </c>
      <c r="BS8" s="309">
        <v>12.004960000000001</v>
      </c>
      <c r="BT8" s="309">
        <v>11.717449999999999</v>
      </c>
      <c r="BU8" s="309">
        <v>11.91447</v>
      </c>
      <c r="BV8" s="309">
        <v>12.71158</v>
      </c>
    </row>
    <row r="9" spans="1:74" ht="11.15" customHeight="1" x14ac:dyDescent="0.25">
      <c r="A9" s="101" t="s">
        <v>1318</v>
      </c>
      <c r="B9" s="130" t="s">
        <v>1319</v>
      </c>
      <c r="C9" s="266">
        <v>1.1139506210000001</v>
      </c>
      <c r="D9" s="266">
        <v>0.99538123999999994</v>
      </c>
      <c r="E9" s="266">
        <v>1.0580323869999999</v>
      </c>
      <c r="F9" s="266">
        <v>0.98934891000000003</v>
      </c>
      <c r="G9" s="266">
        <v>1.0761533130000001</v>
      </c>
      <c r="H9" s="266">
        <v>1.1632988099999999</v>
      </c>
      <c r="I9" s="266">
        <v>1.29838571</v>
      </c>
      <c r="J9" s="266">
        <v>1.318137608</v>
      </c>
      <c r="K9" s="266">
        <v>1.1560282799999999</v>
      </c>
      <c r="L9" s="266">
        <v>1.055251532</v>
      </c>
      <c r="M9" s="266">
        <v>0.99329849999999997</v>
      </c>
      <c r="N9" s="266">
        <v>1.095119516</v>
      </c>
      <c r="O9" s="266">
        <v>1.160362519</v>
      </c>
      <c r="P9" s="266">
        <v>1.0567150999999999</v>
      </c>
      <c r="Q9" s="266">
        <v>1.1727570009999999</v>
      </c>
      <c r="R9" s="266">
        <v>1.0526174399999999</v>
      </c>
      <c r="S9" s="266">
        <v>1.07150911</v>
      </c>
      <c r="T9" s="266">
        <v>1.1327032800000001</v>
      </c>
      <c r="U9" s="266">
        <v>1.312735486</v>
      </c>
      <c r="V9" s="266">
        <v>1.2897976870000001</v>
      </c>
      <c r="W9" s="266">
        <v>1.1500019699999999</v>
      </c>
      <c r="X9" s="266">
        <v>1.072474884</v>
      </c>
      <c r="Y9" s="266">
        <v>1.0659015000000001</v>
      </c>
      <c r="Z9" s="266">
        <v>1.151374162</v>
      </c>
      <c r="AA9" s="266">
        <v>1.144881367</v>
      </c>
      <c r="AB9" s="266">
        <v>1.073666971</v>
      </c>
      <c r="AC9" s="266">
        <v>1.0504218869999999</v>
      </c>
      <c r="AD9" s="266">
        <v>0.94263728999999996</v>
      </c>
      <c r="AE9" s="266">
        <v>1.0122584999999999</v>
      </c>
      <c r="AF9" s="266">
        <v>1.1025629699999999</v>
      </c>
      <c r="AG9" s="266">
        <v>1.2932016420000001</v>
      </c>
      <c r="AH9" s="266">
        <v>1.241377733</v>
      </c>
      <c r="AI9" s="266">
        <v>1.0974650399999999</v>
      </c>
      <c r="AJ9" s="266">
        <v>1.03153213</v>
      </c>
      <c r="AK9" s="266">
        <v>0.98722880999999996</v>
      </c>
      <c r="AL9" s="266">
        <v>1.06882978</v>
      </c>
      <c r="AM9" s="266">
        <v>1.1126176210000001</v>
      </c>
      <c r="AN9" s="266">
        <v>0.99368152799999998</v>
      </c>
      <c r="AO9" s="266">
        <v>1.029486471</v>
      </c>
      <c r="AP9" s="266">
        <v>0.98484773999999997</v>
      </c>
      <c r="AQ9" s="266">
        <v>1.0227458309999999</v>
      </c>
      <c r="AR9" s="266">
        <v>1.0976766</v>
      </c>
      <c r="AS9" s="266">
        <v>1.2111993569999999</v>
      </c>
      <c r="AT9" s="266">
        <v>1.578507259</v>
      </c>
      <c r="AU9" s="266">
        <v>1.15047309</v>
      </c>
      <c r="AV9" s="266">
        <v>1.065724798</v>
      </c>
      <c r="AW9" s="266">
        <v>1.0639105149999999</v>
      </c>
      <c r="AX9" s="266">
        <v>1.10032</v>
      </c>
      <c r="AY9" s="266">
        <v>1.140533</v>
      </c>
      <c r="AZ9" s="309">
        <v>1.0268999999999999</v>
      </c>
      <c r="BA9" s="309">
        <v>1.113796</v>
      </c>
      <c r="BB9" s="309">
        <v>1.049302</v>
      </c>
      <c r="BC9" s="309">
        <v>1.0923309999999999</v>
      </c>
      <c r="BD9" s="309">
        <v>1.139437</v>
      </c>
      <c r="BE9" s="309">
        <v>1.292351</v>
      </c>
      <c r="BF9" s="309">
        <v>1.614395</v>
      </c>
      <c r="BG9" s="309">
        <v>1.1656340000000001</v>
      </c>
      <c r="BH9" s="309">
        <v>1.10501</v>
      </c>
      <c r="BI9" s="309">
        <v>1.0675319999999999</v>
      </c>
      <c r="BJ9" s="309">
        <v>1.124824</v>
      </c>
      <c r="BK9" s="309">
        <v>1.154965</v>
      </c>
      <c r="BL9" s="309">
        <v>1.037817</v>
      </c>
      <c r="BM9" s="309">
        <v>1.1202639999999999</v>
      </c>
      <c r="BN9" s="309">
        <v>1.053493</v>
      </c>
      <c r="BO9" s="309">
        <v>1.0954090000000001</v>
      </c>
      <c r="BP9" s="309">
        <v>1.140808</v>
      </c>
      <c r="BQ9" s="309">
        <v>1.2924450000000001</v>
      </c>
      <c r="BR9" s="309">
        <v>1.6139490000000001</v>
      </c>
      <c r="BS9" s="309">
        <v>1.1644030000000001</v>
      </c>
      <c r="BT9" s="309">
        <v>1.103877</v>
      </c>
      <c r="BU9" s="309">
        <v>1.0667949999999999</v>
      </c>
      <c r="BV9" s="309">
        <v>1.1226499999999999</v>
      </c>
    </row>
    <row r="10" spans="1:74" ht="11.15" customHeight="1" x14ac:dyDescent="0.25">
      <c r="A10" s="104" t="s">
        <v>1110</v>
      </c>
      <c r="B10" s="130" t="s">
        <v>452</v>
      </c>
      <c r="C10" s="266">
        <v>4.0852609720000004</v>
      </c>
      <c r="D10" s="266">
        <v>3.520158012</v>
      </c>
      <c r="E10" s="266">
        <v>4.4031460080000002</v>
      </c>
      <c r="F10" s="266">
        <v>2.9071250100000001</v>
      </c>
      <c r="G10" s="266">
        <v>4.0977549949999998</v>
      </c>
      <c r="H10" s="266">
        <v>4.2785660099999996</v>
      </c>
      <c r="I10" s="266">
        <v>4.4353599990000001</v>
      </c>
      <c r="J10" s="266">
        <v>5.0017699889999996</v>
      </c>
      <c r="K10" s="266">
        <v>3.1896599999999999</v>
      </c>
      <c r="L10" s="266">
        <v>2.834574001</v>
      </c>
      <c r="M10" s="266">
        <v>2.52829602</v>
      </c>
      <c r="N10" s="266">
        <v>3.1744389979999998</v>
      </c>
      <c r="O10" s="266">
        <v>3.3410119800000002</v>
      </c>
      <c r="P10" s="266">
        <v>3.1338530160000002</v>
      </c>
      <c r="Q10" s="266">
        <v>2.4007799959999998</v>
      </c>
      <c r="R10" s="266">
        <v>2.3863760100000002</v>
      </c>
      <c r="S10" s="266">
        <v>3.041396019</v>
      </c>
      <c r="T10" s="266">
        <v>3.63049599</v>
      </c>
      <c r="U10" s="266">
        <v>3.685152993</v>
      </c>
      <c r="V10" s="266">
        <v>4.0799139990000004</v>
      </c>
      <c r="W10" s="266">
        <v>3.5169769799999999</v>
      </c>
      <c r="X10" s="266">
        <v>2.1962630139999999</v>
      </c>
      <c r="Y10" s="266">
        <v>3.5953349999999999</v>
      </c>
      <c r="Z10" s="266">
        <v>4.0368740020000002</v>
      </c>
      <c r="AA10" s="266">
        <v>3.1822139840000001</v>
      </c>
      <c r="AB10" s="266">
        <v>2.8315100040000001</v>
      </c>
      <c r="AC10" s="266">
        <v>3.7776139959999999</v>
      </c>
      <c r="AD10" s="266">
        <v>3.2440500000000001</v>
      </c>
      <c r="AE10" s="266">
        <v>3.7051470009999998</v>
      </c>
      <c r="AF10" s="266">
        <v>3.9033740099999998</v>
      </c>
      <c r="AG10" s="266">
        <v>5.4271159979999997</v>
      </c>
      <c r="AH10" s="266">
        <v>5.8826640049999996</v>
      </c>
      <c r="AI10" s="266">
        <v>3.7403179799999999</v>
      </c>
      <c r="AJ10" s="266">
        <v>3.8845699790000001</v>
      </c>
      <c r="AK10" s="266">
        <v>3.4132250100000001</v>
      </c>
      <c r="AL10" s="266">
        <v>4.322381987</v>
      </c>
      <c r="AM10" s="266">
        <v>4.1452130189999998</v>
      </c>
      <c r="AN10" s="266">
        <v>2.9268679999999998</v>
      </c>
      <c r="AO10" s="266">
        <v>3.8262280099999999</v>
      </c>
      <c r="AP10" s="266">
        <v>3.3243200100000001</v>
      </c>
      <c r="AQ10" s="266">
        <v>3.6948489869999999</v>
      </c>
      <c r="AR10" s="266">
        <v>4.4416799999999999</v>
      </c>
      <c r="AS10" s="266">
        <v>4.4183799969999997</v>
      </c>
      <c r="AT10" s="266">
        <v>3.376436021</v>
      </c>
      <c r="AU10" s="266">
        <v>2.7452210099999999</v>
      </c>
      <c r="AV10" s="266">
        <v>4.0971161972000001</v>
      </c>
      <c r="AW10" s="266">
        <v>3.4569682204999999</v>
      </c>
      <c r="AX10" s="266">
        <v>3.7244480000000002</v>
      </c>
      <c r="AY10" s="266">
        <v>4.2881549999999997</v>
      </c>
      <c r="AZ10" s="309">
        <v>3.5175109999999998</v>
      </c>
      <c r="BA10" s="309">
        <v>3.8874849999999999</v>
      </c>
      <c r="BB10" s="309">
        <v>3.5864029999999998</v>
      </c>
      <c r="BC10" s="309">
        <v>4.1246450000000001</v>
      </c>
      <c r="BD10" s="309">
        <v>4.5334989999999999</v>
      </c>
      <c r="BE10" s="309">
        <v>5.2285240000000002</v>
      </c>
      <c r="BF10" s="309">
        <v>5.3778949999999996</v>
      </c>
      <c r="BG10" s="309">
        <v>4.0324090000000004</v>
      </c>
      <c r="BH10" s="309">
        <v>3.5240209999999998</v>
      </c>
      <c r="BI10" s="309">
        <v>3.7718820000000002</v>
      </c>
      <c r="BJ10" s="309">
        <v>4.1243020000000001</v>
      </c>
      <c r="BK10" s="309">
        <v>4.5536300000000001</v>
      </c>
      <c r="BL10" s="309">
        <v>3.7637360000000002</v>
      </c>
      <c r="BM10" s="309">
        <v>4.070417</v>
      </c>
      <c r="BN10" s="309">
        <v>3.7284890000000002</v>
      </c>
      <c r="BO10" s="309">
        <v>4.2405210000000002</v>
      </c>
      <c r="BP10" s="309">
        <v>4.6302459999999996</v>
      </c>
      <c r="BQ10" s="309">
        <v>5.3106549999999997</v>
      </c>
      <c r="BR10" s="309">
        <v>5.4493970000000003</v>
      </c>
      <c r="BS10" s="309">
        <v>4.0881930000000004</v>
      </c>
      <c r="BT10" s="309">
        <v>3.5729739999999999</v>
      </c>
      <c r="BU10" s="309">
        <v>3.8101319999999999</v>
      </c>
      <c r="BV10" s="309">
        <v>4.1631809999999998</v>
      </c>
    </row>
    <row r="11" spans="1:74" ht="11.15" customHeight="1" x14ac:dyDescent="0.25">
      <c r="A11" s="104" t="s">
        <v>1111</v>
      </c>
      <c r="B11" s="130" t="s">
        <v>394</v>
      </c>
      <c r="C11" s="266">
        <v>377.31554061000003</v>
      </c>
      <c r="D11" s="266">
        <v>310.41437148</v>
      </c>
      <c r="E11" s="266">
        <v>325.95009970000001</v>
      </c>
      <c r="F11" s="266">
        <v>303.66356540999999</v>
      </c>
      <c r="G11" s="266">
        <v>343.04536069</v>
      </c>
      <c r="H11" s="266">
        <v>376.16432748</v>
      </c>
      <c r="I11" s="266">
        <v>415.72567986000001</v>
      </c>
      <c r="J11" s="266">
        <v>413.02952680999999</v>
      </c>
      <c r="K11" s="266">
        <v>359.44796163000001</v>
      </c>
      <c r="L11" s="266">
        <v>327.76651714000002</v>
      </c>
      <c r="M11" s="266">
        <v>324.89695298999999</v>
      </c>
      <c r="N11" s="266">
        <v>345.31355060999999</v>
      </c>
      <c r="O11" s="266">
        <v>362.85024602999999</v>
      </c>
      <c r="P11" s="266">
        <v>318.16033723999999</v>
      </c>
      <c r="Q11" s="266">
        <v>329.05798745999999</v>
      </c>
      <c r="R11" s="266">
        <v>299.04894548999999</v>
      </c>
      <c r="S11" s="266">
        <v>333.46444365000002</v>
      </c>
      <c r="T11" s="266">
        <v>356.61856985999998</v>
      </c>
      <c r="U11" s="266">
        <v>413.72296354999997</v>
      </c>
      <c r="V11" s="266">
        <v>405.50960748</v>
      </c>
      <c r="W11" s="266">
        <v>364.03544517</v>
      </c>
      <c r="X11" s="266">
        <v>322.54814792000002</v>
      </c>
      <c r="Y11" s="266">
        <v>319.44442694999998</v>
      </c>
      <c r="Z11" s="266">
        <v>342.43852133000001</v>
      </c>
      <c r="AA11" s="266">
        <v>345.02139301</v>
      </c>
      <c r="AB11" s="266">
        <v>322.37166737000001</v>
      </c>
      <c r="AC11" s="266">
        <v>313.35505625000002</v>
      </c>
      <c r="AD11" s="266">
        <v>282.81819981000001</v>
      </c>
      <c r="AE11" s="266">
        <v>308.28895084999999</v>
      </c>
      <c r="AF11" s="266">
        <v>355.63745382000002</v>
      </c>
      <c r="AG11" s="266">
        <v>414.97717727000003</v>
      </c>
      <c r="AH11" s="266">
        <v>404.15201242000001</v>
      </c>
      <c r="AI11" s="266">
        <v>336.98980461000002</v>
      </c>
      <c r="AJ11" s="266">
        <v>317.4071745</v>
      </c>
      <c r="AK11" s="266">
        <v>304.65628332</v>
      </c>
      <c r="AL11" s="266">
        <v>348.65760605000003</v>
      </c>
      <c r="AM11" s="266">
        <v>354.84999819000001</v>
      </c>
      <c r="AN11" s="266">
        <v>330.75113959999999</v>
      </c>
      <c r="AO11" s="266">
        <v>315.97790437999998</v>
      </c>
      <c r="AP11" s="266">
        <v>295.79347701</v>
      </c>
      <c r="AQ11" s="266">
        <v>322.52571454999998</v>
      </c>
      <c r="AR11" s="266">
        <v>378.11254005000001</v>
      </c>
      <c r="AS11" s="266">
        <v>409.08099426000001</v>
      </c>
      <c r="AT11" s="266">
        <v>417.32573388999998</v>
      </c>
      <c r="AU11" s="266">
        <v>350.82226200000002</v>
      </c>
      <c r="AV11" s="266">
        <v>325.15880152</v>
      </c>
      <c r="AW11" s="266">
        <v>319.09080985000003</v>
      </c>
      <c r="AX11" s="266">
        <v>344.53039999999999</v>
      </c>
      <c r="AY11" s="266">
        <v>381.15800000000002</v>
      </c>
      <c r="AZ11" s="309">
        <v>324.2439</v>
      </c>
      <c r="BA11" s="309">
        <v>322.2099</v>
      </c>
      <c r="BB11" s="309">
        <v>301.26850000000002</v>
      </c>
      <c r="BC11" s="309">
        <v>332.11919999999998</v>
      </c>
      <c r="BD11" s="309">
        <v>373.57139999999998</v>
      </c>
      <c r="BE11" s="309">
        <v>418.04500000000002</v>
      </c>
      <c r="BF11" s="309">
        <v>412.5147</v>
      </c>
      <c r="BG11" s="309">
        <v>352.5401</v>
      </c>
      <c r="BH11" s="309">
        <v>324.6816</v>
      </c>
      <c r="BI11" s="309">
        <v>318.59949999999998</v>
      </c>
      <c r="BJ11" s="309">
        <v>357.74610000000001</v>
      </c>
      <c r="BK11" s="309">
        <v>374.06380000000001</v>
      </c>
      <c r="BL11" s="309">
        <v>324.89460000000003</v>
      </c>
      <c r="BM11" s="309">
        <v>326.62169999999998</v>
      </c>
      <c r="BN11" s="309">
        <v>305.21699999999998</v>
      </c>
      <c r="BO11" s="309">
        <v>336.80009999999999</v>
      </c>
      <c r="BP11" s="309">
        <v>377.16629999999998</v>
      </c>
      <c r="BQ11" s="309">
        <v>421.65629999999999</v>
      </c>
      <c r="BR11" s="309">
        <v>415.76150000000001</v>
      </c>
      <c r="BS11" s="309">
        <v>355.11559999999997</v>
      </c>
      <c r="BT11" s="309">
        <v>327.44529999999997</v>
      </c>
      <c r="BU11" s="309">
        <v>321.22469999999998</v>
      </c>
      <c r="BV11" s="309">
        <v>361.48739999999998</v>
      </c>
    </row>
    <row r="12" spans="1:74" ht="11.15" customHeight="1" x14ac:dyDescent="0.25">
      <c r="A12" s="104" t="s">
        <v>1112</v>
      </c>
      <c r="B12" s="130" t="s">
        <v>345</v>
      </c>
      <c r="C12" s="266">
        <v>20.451366190000002</v>
      </c>
      <c r="D12" s="266">
        <v>6.6623294639999999</v>
      </c>
      <c r="E12" s="266">
        <v>17.446184526</v>
      </c>
      <c r="F12" s="266">
        <v>14.188309439999999</v>
      </c>
      <c r="G12" s="266">
        <v>28.074630935999998</v>
      </c>
      <c r="H12" s="266">
        <v>26.071451249999999</v>
      </c>
      <c r="I12" s="266">
        <v>27.727248128999999</v>
      </c>
      <c r="J12" s="266">
        <v>18.839223187000002</v>
      </c>
      <c r="K12" s="266">
        <v>10.19449152</v>
      </c>
      <c r="L12" s="266">
        <v>6.8050747400000002</v>
      </c>
      <c r="M12" s="266">
        <v>22.43056017</v>
      </c>
      <c r="N12" s="266">
        <v>20.753591885999999</v>
      </c>
      <c r="O12" s="266">
        <v>21.713023007</v>
      </c>
      <c r="P12" s="266">
        <v>11.418893444</v>
      </c>
      <c r="Q12" s="266">
        <v>15.484041789000001</v>
      </c>
      <c r="R12" s="266">
        <v>14.23862739</v>
      </c>
      <c r="S12" s="266">
        <v>25.247558531999999</v>
      </c>
      <c r="T12" s="266">
        <v>23.429197649999999</v>
      </c>
      <c r="U12" s="266">
        <v>24.830550251999998</v>
      </c>
      <c r="V12" s="266">
        <v>20.107362568999999</v>
      </c>
      <c r="W12" s="266">
        <v>11.54061885</v>
      </c>
      <c r="X12" s="266">
        <v>2.514006411</v>
      </c>
      <c r="Y12" s="266">
        <v>21.904673760000001</v>
      </c>
      <c r="Z12" s="266">
        <v>20.050287725</v>
      </c>
      <c r="AA12" s="266">
        <v>16.776912568</v>
      </c>
      <c r="AB12" s="266">
        <v>15.94796391</v>
      </c>
      <c r="AC12" s="266">
        <v>11.603762055000001</v>
      </c>
      <c r="AD12" s="266">
        <v>9.6859862999999997</v>
      </c>
      <c r="AE12" s="266">
        <v>22.663067514000002</v>
      </c>
      <c r="AF12" s="266">
        <v>24.28273896</v>
      </c>
      <c r="AG12" s="266">
        <v>23.400769957000001</v>
      </c>
      <c r="AH12" s="266">
        <v>23.173591324</v>
      </c>
      <c r="AI12" s="266">
        <v>3.30857007</v>
      </c>
      <c r="AJ12" s="266">
        <v>9.5392852799999996</v>
      </c>
      <c r="AK12" s="266">
        <v>16.428476580000002</v>
      </c>
      <c r="AL12" s="266">
        <v>21.157482919</v>
      </c>
      <c r="AM12" s="266">
        <v>21.586205603</v>
      </c>
      <c r="AN12" s="266">
        <v>22.106994503999999</v>
      </c>
      <c r="AO12" s="266">
        <v>11.904932232</v>
      </c>
      <c r="AP12" s="266">
        <v>13.84058808</v>
      </c>
      <c r="AQ12" s="266">
        <v>22.652993785</v>
      </c>
      <c r="AR12" s="266">
        <v>29.272828560000001</v>
      </c>
      <c r="AS12" s="266">
        <v>24.294811352</v>
      </c>
      <c r="AT12" s="266">
        <v>24.204165709000002</v>
      </c>
      <c r="AU12" s="266">
        <v>3.6963445199999998</v>
      </c>
      <c r="AV12" s="266">
        <v>13.045803506</v>
      </c>
      <c r="AW12" s="266">
        <v>21.322331531</v>
      </c>
      <c r="AX12" s="266">
        <v>18.70917</v>
      </c>
      <c r="AY12" s="266">
        <v>27.680820000000001</v>
      </c>
      <c r="AZ12" s="309">
        <v>15.398300000000001</v>
      </c>
      <c r="BA12" s="309">
        <v>14.49827</v>
      </c>
      <c r="BB12" s="309">
        <v>12.822340000000001</v>
      </c>
      <c r="BC12" s="309">
        <v>25.919519999999999</v>
      </c>
      <c r="BD12" s="309">
        <v>25.206610000000001</v>
      </c>
      <c r="BE12" s="309">
        <v>27.364709999999999</v>
      </c>
      <c r="BF12" s="309">
        <v>21.630579999999998</v>
      </c>
      <c r="BG12" s="309">
        <v>4.2559170000000002</v>
      </c>
      <c r="BH12" s="309">
        <v>8.9226519999999994</v>
      </c>
      <c r="BI12" s="309">
        <v>17.798850000000002</v>
      </c>
      <c r="BJ12" s="309">
        <v>24.775300000000001</v>
      </c>
      <c r="BK12" s="309">
        <v>18.878170000000001</v>
      </c>
      <c r="BL12" s="309">
        <v>9.1419720000000009</v>
      </c>
      <c r="BM12" s="309">
        <v>14.5185</v>
      </c>
      <c r="BN12" s="309">
        <v>12.81507</v>
      </c>
      <c r="BO12" s="309">
        <v>26.54008</v>
      </c>
      <c r="BP12" s="309">
        <v>25.469840000000001</v>
      </c>
      <c r="BQ12" s="309">
        <v>27.60331</v>
      </c>
      <c r="BR12" s="309">
        <v>21.806529999999999</v>
      </c>
      <c r="BS12" s="309">
        <v>4.2847520000000001</v>
      </c>
      <c r="BT12" s="309">
        <v>8.9806410000000003</v>
      </c>
      <c r="BU12" s="309">
        <v>17.934660000000001</v>
      </c>
      <c r="BV12" s="309">
        <v>25.03266</v>
      </c>
    </row>
    <row r="13" spans="1:74" ht="11.15" customHeight="1" x14ac:dyDescent="0.25">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342"/>
      <c r="BA13" s="342"/>
      <c r="BB13" s="342"/>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5" customHeight="1" x14ac:dyDescent="0.25">
      <c r="A14" s="101"/>
      <c r="B14" s="106" t="s">
        <v>1113</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342"/>
      <c r="BA14" s="342"/>
      <c r="BB14" s="342"/>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5" customHeight="1" x14ac:dyDescent="0.25">
      <c r="A15" s="104" t="s">
        <v>1115</v>
      </c>
      <c r="B15" s="130" t="s">
        <v>453</v>
      </c>
      <c r="C15" s="266">
        <v>344.47768725999998</v>
      </c>
      <c r="D15" s="266">
        <v>292.73228571999999</v>
      </c>
      <c r="E15" s="266">
        <v>296.99930432000002</v>
      </c>
      <c r="F15" s="266">
        <v>278.46798770999999</v>
      </c>
      <c r="G15" s="266">
        <v>303.24800751999999</v>
      </c>
      <c r="H15" s="266">
        <v>338.08298550000001</v>
      </c>
      <c r="I15" s="266">
        <v>375.02342721000002</v>
      </c>
      <c r="J15" s="266">
        <v>381.13062932999998</v>
      </c>
      <c r="K15" s="266">
        <v>337.26254879999999</v>
      </c>
      <c r="L15" s="266">
        <v>309.11358696000002</v>
      </c>
      <c r="M15" s="266">
        <v>290.50709978999998</v>
      </c>
      <c r="N15" s="266">
        <v>312.13971083000001</v>
      </c>
      <c r="O15" s="266">
        <v>328.60925101999999</v>
      </c>
      <c r="P15" s="266">
        <v>295.79769324</v>
      </c>
      <c r="Q15" s="266">
        <v>301.85269314999999</v>
      </c>
      <c r="R15" s="266">
        <v>273.89983767000001</v>
      </c>
      <c r="S15" s="266">
        <v>296.80173617000003</v>
      </c>
      <c r="T15" s="266">
        <v>321.4616049</v>
      </c>
      <c r="U15" s="266">
        <v>376.09482069000001</v>
      </c>
      <c r="V15" s="266">
        <v>372.57408714000002</v>
      </c>
      <c r="W15" s="266">
        <v>340.4628012</v>
      </c>
      <c r="X15" s="266">
        <v>308.24120550999999</v>
      </c>
      <c r="Y15" s="266">
        <v>285.53204147999998</v>
      </c>
      <c r="Z15" s="266">
        <v>309.82269079000002</v>
      </c>
      <c r="AA15" s="266">
        <v>315.53278978999998</v>
      </c>
      <c r="AB15" s="266">
        <v>294.65940476999998</v>
      </c>
      <c r="AC15" s="266">
        <v>289.89378031000001</v>
      </c>
      <c r="AD15" s="266">
        <v>262.40056178999998</v>
      </c>
      <c r="AE15" s="266">
        <v>274.70708122000002</v>
      </c>
      <c r="AF15" s="266">
        <v>320.05572389999998</v>
      </c>
      <c r="AG15" s="266">
        <v>379.53004105000002</v>
      </c>
      <c r="AH15" s="266">
        <v>368.88450403000002</v>
      </c>
      <c r="AI15" s="266">
        <v>322.5545133</v>
      </c>
      <c r="AJ15" s="266">
        <v>296.87657754999998</v>
      </c>
      <c r="AK15" s="266">
        <v>277.24920096</v>
      </c>
      <c r="AL15" s="266">
        <v>315.33030213000001</v>
      </c>
      <c r="AM15" s="266">
        <v>320.93496976</v>
      </c>
      <c r="AN15" s="266">
        <v>298.68434203999999</v>
      </c>
      <c r="AO15" s="266">
        <v>293.37842991999997</v>
      </c>
      <c r="AP15" s="266">
        <v>271.61839259999999</v>
      </c>
      <c r="AQ15" s="266">
        <v>289.02690482999998</v>
      </c>
      <c r="AR15" s="266">
        <v>337.50565769999997</v>
      </c>
      <c r="AS15" s="266">
        <v>372.64871251</v>
      </c>
      <c r="AT15" s="266">
        <v>380.36577532000001</v>
      </c>
      <c r="AU15" s="266">
        <v>336.00277440000002</v>
      </c>
      <c r="AV15" s="266">
        <v>300.83789988000001</v>
      </c>
      <c r="AW15" s="266">
        <v>286.14361008999998</v>
      </c>
      <c r="AX15" s="266">
        <v>313.51424601000002</v>
      </c>
      <c r="AY15" s="266">
        <v>341.15572356000001</v>
      </c>
      <c r="AZ15" s="309">
        <v>297.99169999999998</v>
      </c>
      <c r="BA15" s="309">
        <v>296.15989999999999</v>
      </c>
      <c r="BB15" s="309">
        <v>277.52690000000001</v>
      </c>
      <c r="BC15" s="309">
        <v>294.83170000000001</v>
      </c>
      <c r="BD15" s="309">
        <v>336.71280000000002</v>
      </c>
      <c r="BE15" s="309">
        <v>378.15260000000001</v>
      </c>
      <c r="BF15" s="309">
        <v>377.67509999999999</v>
      </c>
      <c r="BG15" s="309">
        <v>336.59109999999998</v>
      </c>
      <c r="BH15" s="309">
        <v>304.38159999999999</v>
      </c>
      <c r="BI15" s="309">
        <v>289.27940000000001</v>
      </c>
      <c r="BJ15" s="309">
        <v>320.69279999999998</v>
      </c>
      <c r="BK15" s="309">
        <v>342.8537</v>
      </c>
      <c r="BL15" s="309">
        <v>304.90960000000001</v>
      </c>
      <c r="BM15" s="309">
        <v>300.55200000000002</v>
      </c>
      <c r="BN15" s="309">
        <v>281.47210000000001</v>
      </c>
      <c r="BO15" s="309">
        <v>298.87700000000001</v>
      </c>
      <c r="BP15" s="309">
        <v>340.03149999999999</v>
      </c>
      <c r="BQ15" s="309">
        <v>381.50880000000001</v>
      </c>
      <c r="BR15" s="309">
        <v>380.73340000000002</v>
      </c>
      <c r="BS15" s="309">
        <v>339.13049999999998</v>
      </c>
      <c r="BT15" s="309">
        <v>307.07350000000002</v>
      </c>
      <c r="BU15" s="309">
        <v>291.7568</v>
      </c>
      <c r="BV15" s="309">
        <v>324.16370000000001</v>
      </c>
    </row>
    <row r="16" spans="1:74" ht="11.15" customHeight="1" x14ac:dyDescent="0.25">
      <c r="A16" s="730" t="s">
        <v>1151</v>
      </c>
      <c r="B16" s="130" t="s">
        <v>388</v>
      </c>
      <c r="C16" s="266">
        <v>148.91738377999999</v>
      </c>
      <c r="D16" s="266">
        <v>113.75128017999999</v>
      </c>
      <c r="E16" s="266">
        <v>107.218431</v>
      </c>
      <c r="F16" s="266">
        <v>95.453615799999994</v>
      </c>
      <c r="G16" s="266">
        <v>103.84799901</v>
      </c>
      <c r="H16" s="266">
        <v>129.91289918999999</v>
      </c>
      <c r="I16" s="266">
        <v>153.56605024000001</v>
      </c>
      <c r="J16" s="266">
        <v>153.49649427</v>
      </c>
      <c r="K16" s="266">
        <v>128.90979259</v>
      </c>
      <c r="L16" s="266">
        <v>107.0487529</v>
      </c>
      <c r="M16" s="266">
        <v>103.78995653</v>
      </c>
      <c r="N16" s="266">
        <v>123.18040376</v>
      </c>
      <c r="O16" s="266">
        <v>133.31755021000001</v>
      </c>
      <c r="P16" s="266">
        <v>116.60800242000001</v>
      </c>
      <c r="Q16" s="266">
        <v>112.60541507000001</v>
      </c>
      <c r="R16" s="266">
        <v>90.383821839999996</v>
      </c>
      <c r="S16" s="266">
        <v>100.33107133</v>
      </c>
      <c r="T16" s="266">
        <v>120.11616995999999</v>
      </c>
      <c r="U16" s="266">
        <v>153.74888910000001</v>
      </c>
      <c r="V16" s="266">
        <v>150.08305576000001</v>
      </c>
      <c r="W16" s="266">
        <v>131.5667267</v>
      </c>
      <c r="X16" s="266">
        <v>107.99720824000001</v>
      </c>
      <c r="Y16" s="266">
        <v>102.45292212</v>
      </c>
      <c r="Z16" s="266">
        <v>121.07807665</v>
      </c>
      <c r="AA16" s="266">
        <v>124.44221134999999</v>
      </c>
      <c r="AB16" s="266">
        <v>112.12288192</v>
      </c>
      <c r="AC16" s="266">
        <v>104.25494275</v>
      </c>
      <c r="AD16" s="266">
        <v>97.759203060000004</v>
      </c>
      <c r="AE16" s="266">
        <v>105.68094311</v>
      </c>
      <c r="AF16" s="266">
        <v>131.53805062999999</v>
      </c>
      <c r="AG16" s="266">
        <v>167.10814163000001</v>
      </c>
      <c r="AH16" s="266">
        <v>158.93914744</v>
      </c>
      <c r="AI16" s="266">
        <v>127.82389320999999</v>
      </c>
      <c r="AJ16" s="266">
        <v>105.51393613</v>
      </c>
      <c r="AK16" s="266">
        <v>99.660936559999996</v>
      </c>
      <c r="AL16" s="266">
        <v>129.76075834</v>
      </c>
      <c r="AM16" s="266">
        <v>137.12738407000001</v>
      </c>
      <c r="AN16" s="266">
        <v>126.96991753</v>
      </c>
      <c r="AO16" s="266">
        <v>114.43045098</v>
      </c>
      <c r="AP16" s="266">
        <v>94.177115689999994</v>
      </c>
      <c r="AQ16" s="266">
        <v>101.4891318</v>
      </c>
      <c r="AR16" s="266">
        <v>132.82025694000001</v>
      </c>
      <c r="AS16" s="266">
        <v>155.30915691999999</v>
      </c>
      <c r="AT16" s="266">
        <v>158.6340405</v>
      </c>
      <c r="AU16" s="266">
        <v>131.84779811999999</v>
      </c>
      <c r="AV16" s="266">
        <v>104.29336796</v>
      </c>
      <c r="AW16" s="266">
        <v>100.93787722</v>
      </c>
      <c r="AX16" s="266">
        <v>123.47237757000001</v>
      </c>
      <c r="AY16" s="266">
        <v>139.54648773</v>
      </c>
      <c r="AZ16" s="309">
        <v>118.35129999999999</v>
      </c>
      <c r="BA16" s="309">
        <v>110.1503</v>
      </c>
      <c r="BB16" s="309">
        <v>94.317049999999995</v>
      </c>
      <c r="BC16" s="309">
        <v>101.2051</v>
      </c>
      <c r="BD16" s="309">
        <v>128.13</v>
      </c>
      <c r="BE16" s="309">
        <v>156.1559</v>
      </c>
      <c r="BF16" s="309">
        <v>153.46539999999999</v>
      </c>
      <c r="BG16" s="309">
        <v>129.08410000000001</v>
      </c>
      <c r="BH16" s="309">
        <v>104.8733</v>
      </c>
      <c r="BI16" s="309">
        <v>101.4151</v>
      </c>
      <c r="BJ16" s="309">
        <v>128.26400000000001</v>
      </c>
      <c r="BK16" s="309">
        <v>138.46199999999999</v>
      </c>
      <c r="BL16" s="309">
        <v>122.7174</v>
      </c>
      <c r="BM16" s="309">
        <v>112.0367</v>
      </c>
      <c r="BN16" s="309">
        <v>95.955430000000007</v>
      </c>
      <c r="BO16" s="309">
        <v>103.0325</v>
      </c>
      <c r="BP16" s="309">
        <v>129.3785</v>
      </c>
      <c r="BQ16" s="309">
        <v>157.69499999999999</v>
      </c>
      <c r="BR16" s="309">
        <v>154.9641</v>
      </c>
      <c r="BS16" s="309">
        <v>130.31479999999999</v>
      </c>
      <c r="BT16" s="309">
        <v>106.3438</v>
      </c>
      <c r="BU16" s="309">
        <v>102.7842</v>
      </c>
      <c r="BV16" s="309">
        <v>130.57310000000001</v>
      </c>
    </row>
    <row r="17" spans="1:74" ht="11.15" customHeight="1" x14ac:dyDescent="0.25">
      <c r="A17" s="501" t="s">
        <v>1162</v>
      </c>
      <c r="B17" s="130" t="s">
        <v>387</v>
      </c>
      <c r="C17" s="266">
        <v>114.92525915</v>
      </c>
      <c r="D17" s="266">
        <v>102.68544876999999</v>
      </c>
      <c r="E17" s="266">
        <v>108.10834278</v>
      </c>
      <c r="F17" s="266">
        <v>103.33147963</v>
      </c>
      <c r="G17" s="266">
        <v>113.17548257999999</v>
      </c>
      <c r="H17" s="266">
        <v>122.01117547</v>
      </c>
      <c r="I17" s="266">
        <v>131.52157206000001</v>
      </c>
      <c r="J17" s="266">
        <v>134.84807015999999</v>
      </c>
      <c r="K17" s="266">
        <v>122.03347847000001</v>
      </c>
      <c r="L17" s="266">
        <v>116.13334136</v>
      </c>
      <c r="M17" s="266">
        <v>104.98311214</v>
      </c>
      <c r="N17" s="266">
        <v>107.99808272</v>
      </c>
      <c r="O17" s="266">
        <v>112.0123883</v>
      </c>
      <c r="P17" s="266">
        <v>102.07087865</v>
      </c>
      <c r="Q17" s="266">
        <v>107.46819988</v>
      </c>
      <c r="R17" s="266">
        <v>102.44593962</v>
      </c>
      <c r="S17" s="266">
        <v>111.20095272</v>
      </c>
      <c r="T17" s="266">
        <v>115.74502704</v>
      </c>
      <c r="U17" s="266">
        <v>130.95145260999999</v>
      </c>
      <c r="V17" s="266">
        <v>130.77617383</v>
      </c>
      <c r="W17" s="266">
        <v>122.05915072000001</v>
      </c>
      <c r="X17" s="266">
        <v>115.30490274</v>
      </c>
      <c r="Y17" s="266">
        <v>102.84001359</v>
      </c>
      <c r="Z17" s="266">
        <v>108.00147573</v>
      </c>
      <c r="AA17" s="266">
        <v>109.81219557999999</v>
      </c>
      <c r="AB17" s="266">
        <v>103.01476878</v>
      </c>
      <c r="AC17" s="266">
        <v>104.10984329999999</v>
      </c>
      <c r="AD17" s="266">
        <v>91.405772409999997</v>
      </c>
      <c r="AE17" s="266">
        <v>94.299162929999994</v>
      </c>
      <c r="AF17" s="266">
        <v>109.59271993</v>
      </c>
      <c r="AG17" s="266">
        <v>127.10748119</v>
      </c>
      <c r="AH17" s="266">
        <v>123.0568842</v>
      </c>
      <c r="AI17" s="266">
        <v>113.21974254</v>
      </c>
      <c r="AJ17" s="266">
        <v>108.46818857</v>
      </c>
      <c r="AK17" s="266">
        <v>97.896620040000002</v>
      </c>
      <c r="AL17" s="266">
        <v>105.45620390000001</v>
      </c>
      <c r="AM17" s="266">
        <v>104.13520396</v>
      </c>
      <c r="AN17" s="266">
        <v>98.028176770000002</v>
      </c>
      <c r="AO17" s="266">
        <v>102.11220831</v>
      </c>
      <c r="AP17" s="266">
        <v>98.199877459999996</v>
      </c>
      <c r="AQ17" s="266">
        <v>104.40232292</v>
      </c>
      <c r="AR17" s="266">
        <v>118.87766427</v>
      </c>
      <c r="AS17" s="266">
        <v>127.40273913</v>
      </c>
      <c r="AT17" s="266">
        <v>130.99698067</v>
      </c>
      <c r="AU17" s="266">
        <v>118.79202925</v>
      </c>
      <c r="AV17" s="266">
        <v>111.98513824</v>
      </c>
      <c r="AW17" s="266">
        <v>103.19239584</v>
      </c>
      <c r="AX17" s="266">
        <v>106.73934779</v>
      </c>
      <c r="AY17" s="266">
        <v>114.98521984999999</v>
      </c>
      <c r="AZ17" s="309">
        <v>99.353129999999993</v>
      </c>
      <c r="BA17" s="309">
        <v>105.53619999999999</v>
      </c>
      <c r="BB17" s="309">
        <v>101.14279999999999</v>
      </c>
      <c r="BC17" s="309">
        <v>108.1272</v>
      </c>
      <c r="BD17" s="309">
        <v>120.4627</v>
      </c>
      <c r="BE17" s="309">
        <v>130.03370000000001</v>
      </c>
      <c r="BF17" s="309">
        <v>131.06180000000001</v>
      </c>
      <c r="BG17" s="309">
        <v>119.20869999999999</v>
      </c>
      <c r="BH17" s="309">
        <v>113.092</v>
      </c>
      <c r="BI17" s="309">
        <v>104.2444</v>
      </c>
      <c r="BJ17" s="309">
        <v>107.3729</v>
      </c>
      <c r="BK17" s="309">
        <v>115.8704</v>
      </c>
      <c r="BL17" s="309">
        <v>100.1092</v>
      </c>
      <c r="BM17" s="309">
        <v>106.3678</v>
      </c>
      <c r="BN17" s="309">
        <v>101.6525</v>
      </c>
      <c r="BO17" s="309">
        <v>108.6</v>
      </c>
      <c r="BP17" s="309">
        <v>120.84529999999999</v>
      </c>
      <c r="BQ17" s="309">
        <v>130.2636</v>
      </c>
      <c r="BR17" s="309">
        <v>131.1617</v>
      </c>
      <c r="BS17" s="309">
        <v>119.22190000000001</v>
      </c>
      <c r="BT17" s="309">
        <v>113.08199999999999</v>
      </c>
      <c r="BU17" s="309">
        <v>104.224</v>
      </c>
      <c r="BV17" s="309">
        <v>107.3533</v>
      </c>
    </row>
    <row r="18" spans="1:74" ht="11.15" customHeight="1" x14ac:dyDescent="0.25">
      <c r="A18" s="501" t="s">
        <v>1173</v>
      </c>
      <c r="B18" s="130" t="s">
        <v>386</v>
      </c>
      <c r="C18" s="266">
        <v>79.889791200000005</v>
      </c>
      <c r="D18" s="266">
        <v>75.661188859999996</v>
      </c>
      <c r="E18" s="266">
        <v>81.052926760000005</v>
      </c>
      <c r="F18" s="266">
        <v>79.083418890000004</v>
      </c>
      <c r="G18" s="266">
        <v>85.637647099999995</v>
      </c>
      <c r="H18" s="266">
        <v>85.536241020000006</v>
      </c>
      <c r="I18" s="266">
        <v>89.301356670000004</v>
      </c>
      <c r="J18" s="266">
        <v>92.105751400000003</v>
      </c>
      <c r="K18" s="266">
        <v>85.678994119999999</v>
      </c>
      <c r="L18" s="266">
        <v>85.300743479999994</v>
      </c>
      <c r="M18" s="266">
        <v>81.118357430000003</v>
      </c>
      <c r="N18" s="266">
        <v>80.306136300000006</v>
      </c>
      <c r="O18" s="266">
        <v>82.609756970000007</v>
      </c>
      <c r="P18" s="266">
        <v>76.447262789999996</v>
      </c>
      <c r="Q18" s="266">
        <v>81.092831009999998</v>
      </c>
      <c r="R18" s="266">
        <v>80.459758440000002</v>
      </c>
      <c r="S18" s="266">
        <v>84.661293049999998</v>
      </c>
      <c r="T18" s="266">
        <v>84.991994640000001</v>
      </c>
      <c r="U18" s="266">
        <v>90.752186690000002</v>
      </c>
      <c r="V18" s="266">
        <v>91.061842179999999</v>
      </c>
      <c r="W18" s="266">
        <v>86.160376979999995</v>
      </c>
      <c r="X18" s="266">
        <v>84.396137409999994</v>
      </c>
      <c r="Y18" s="266">
        <v>79.624664109999998</v>
      </c>
      <c r="Z18" s="266">
        <v>80.094745140000001</v>
      </c>
      <c r="AA18" s="266">
        <v>80.608512529999999</v>
      </c>
      <c r="AB18" s="266">
        <v>78.902731709999998</v>
      </c>
      <c r="AC18" s="266">
        <v>80.930615950000004</v>
      </c>
      <c r="AD18" s="266">
        <v>72.791102109999997</v>
      </c>
      <c r="AE18" s="266">
        <v>74.273010369999994</v>
      </c>
      <c r="AF18" s="266">
        <v>78.444678800000005</v>
      </c>
      <c r="AG18" s="266">
        <v>84.758379599999998</v>
      </c>
      <c r="AH18" s="266">
        <v>86.366130150000004</v>
      </c>
      <c r="AI18" s="266">
        <v>80.976889589999999</v>
      </c>
      <c r="AJ18" s="266">
        <v>82.371380549999998</v>
      </c>
      <c r="AK18" s="266">
        <v>79.166796180000006</v>
      </c>
      <c r="AL18" s="266">
        <v>79.49180088</v>
      </c>
      <c r="AM18" s="266">
        <v>79.104377459999995</v>
      </c>
      <c r="AN18" s="266">
        <v>73.137722650000001</v>
      </c>
      <c r="AO18" s="266">
        <v>76.293216670000007</v>
      </c>
      <c r="AP18" s="266">
        <v>78.736037569999993</v>
      </c>
      <c r="AQ18" s="266">
        <v>82.650621459999996</v>
      </c>
      <c r="AR18" s="266">
        <v>85.30078494</v>
      </c>
      <c r="AS18" s="266">
        <v>89.390067970000004</v>
      </c>
      <c r="AT18" s="266">
        <v>90.173715529999996</v>
      </c>
      <c r="AU18" s="266">
        <v>84.837905210000002</v>
      </c>
      <c r="AV18" s="266">
        <v>84.03361409</v>
      </c>
      <c r="AW18" s="266">
        <v>81.522752760000003</v>
      </c>
      <c r="AX18" s="266">
        <v>82.757617465999999</v>
      </c>
      <c r="AY18" s="266">
        <v>86.007301663999996</v>
      </c>
      <c r="AZ18" s="309">
        <v>79.727720000000005</v>
      </c>
      <c r="BA18" s="309">
        <v>79.933499999999995</v>
      </c>
      <c r="BB18" s="309">
        <v>81.558729999999997</v>
      </c>
      <c r="BC18" s="309">
        <v>85.000799999999998</v>
      </c>
      <c r="BD18" s="309">
        <v>87.599990000000005</v>
      </c>
      <c r="BE18" s="309">
        <v>91.425659999999993</v>
      </c>
      <c r="BF18" s="309">
        <v>92.616910000000004</v>
      </c>
      <c r="BG18" s="309">
        <v>87.775509999999997</v>
      </c>
      <c r="BH18" s="309">
        <v>85.909369999999996</v>
      </c>
      <c r="BI18" s="309">
        <v>83.121600000000001</v>
      </c>
      <c r="BJ18" s="309">
        <v>84.510490000000004</v>
      </c>
      <c r="BK18" s="309">
        <v>87.95478</v>
      </c>
      <c r="BL18" s="309">
        <v>81.529650000000004</v>
      </c>
      <c r="BM18" s="309">
        <v>81.613460000000003</v>
      </c>
      <c r="BN18" s="309">
        <v>83.359549999999999</v>
      </c>
      <c r="BO18" s="309">
        <v>86.749480000000005</v>
      </c>
      <c r="BP18" s="309">
        <v>89.290459999999996</v>
      </c>
      <c r="BQ18" s="309">
        <v>93.015450000000001</v>
      </c>
      <c r="BR18" s="309">
        <v>94.07911</v>
      </c>
      <c r="BS18" s="309">
        <v>89.073160000000001</v>
      </c>
      <c r="BT18" s="309">
        <v>87.143209999999996</v>
      </c>
      <c r="BU18" s="309">
        <v>84.252579999999995</v>
      </c>
      <c r="BV18" s="309">
        <v>85.694040000000001</v>
      </c>
    </row>
    <row r="19" spans="1:74" ht="11.15" customHeight="1" x14ac:dyDescent="0.25">
      <c r="A19" s="501" t="s">
        <v>1391</v>
      </c>
      <c r="B19" s="130" t="s">
        <v>804</v>
      </c>
      <c r="C19" s="266">
        <v>0.74525399999999997</v>
      </c>
      <c r="D19" s="266">
        <v>0.63436700000000001</v>
      </c>
      <c r="E19" s="266">
        <v>0.61960499999999996</v>
      </c>
      <c r="F19" s="266">
        <v>0.59947300000000003</v>
      </c>
      <c r="G19" s="266">
        <v>0.58688099999999999</v>
      </c>
      <c r="H19" s="266">
        <v>0.622672</v>
      </c>
      <c r="I19" s="266">
        <v>0.63444999999999996</v>
      </c>
      <c r="J19" s="266">
        <v>0.680315</v>
      </c>
      <c r="K19" s="266">
        <v>0.64028399999999996</v>
      </c>
      <c r="L19" s="266">
        <v>0.63074799999999998</v>
      </c>
      <c r="M19" s="266">
        <v>0.61567400000000005</v>
      </c>
      <c r="N19" s="266">
        <v>0.65508699999999997</v>
      </c>
      <c r="O19" s="266">
        <v>0.66955799999999999</v>
      </c>
      <c r="P19" s="266">
        <v>0.67154899999999995</v>
      </c>
      <c r="Q19" s="266">
        <v>0.68624700000000005</v>
      </c>
      <c r="R19" s="266">
        <v>0.610317</v>
      </c>
      <c r="S19" s="266">
        <v>0.60841999999999996</v>
      </c>
      <c r="T19" s="266">
        <v>0.60841500000000004</v>
      </c>
      <c r="U19" s="266">
        <v>0.642293</v>
      </c>
      <c r="V19" s="266">
        <v>0.65301399999999998</v>
      </c>
      <c r="W19" s="266">
        <v>0.67654800000000004</v>
      </c>
      <c r="X19" s="266">
        <v>0.54295899999999997</v>
      </c>
      <c r="Y19" s="266">
        <v>0.61444200000000004</v>
      </c>
      <c r="Z19" s="266">
        <v>0.64839599999999997</v>
      </c>
      <c r="AA19" s="266">
        <v>0.66986900000000005</v>
      </c>
      <c r="AB19" s="266">
        <v>0.61902500000000005</v>
      </c>
      <c r="AC19" s="266">
        <v>0.59837700000000005</v>
      </c>
      <c r="AD19" s="266">
        <v>0.44448399999999999</v>
      </c>
      <c r="AE19" s="266">
        <v>0.45396500000000001</v>
      </c>
      <c r="AF19" s="266">
        <v>0.48027199999999998</v>
      </c>
      <c r="AG19" s="266">
        <v>0.55603800000000003</v>
      </c>
      <c r="AH19" s="266">
        <v>0.52234199999999997</v>
      </c>
      <c r="AI19" s="266">
        <v>0.53398599999999996</v>
      </c>
      <c r="AJ19" s="266">
        <v>0.52307300000000001</v>
      </c>
      <c r="AK19" s="266">
        <v>0.52485000000000004</v>
      </c>
      <c r="AL19" s="266">
        <v>0.62154100000000001</v>
      </c>
      <c r="AM19" s="266">
        <v>0.56800099999999998</v>
      </c>
      <c r="AN19" s="266">
        <v>0.54852400000000001</v>
      </c>
      <c r="AO19" s="266">
        <v>0.54255100000000001</v>
      </c>
      <c r="AP19" s="266">
        <v>0.50536099999999995</v>
      </c>
      <c r="AQ19" s="266">
        <v>0.48482799999999998</v>
      </c>
      <c r="AR19" s="266">
        <v>0.50695500000000004</v>
      </c>
      <c r="AS19" s="266">
        <v>0.54674800000000001</v>
      </c>
      <c r="AT19" s="266">
        <v>0.56103800000000004</v>
      </c>
      <c r="AU19" s="266">
        <v>0.52504099999999998</v>
      </c>
      <c r="AV19" s="266">
        <v>0.52577960000000001</v>
      </c>
      <c r="AW19" s="266">
        <v>0.49058426999999999</v>
      </c>
      <c r="AX19" s="266">
        <v>0.54490318401000004</v>
      </c>
      <c r="AY19" s="266">
        <v>0.61671431521999998</v>
      </c>
      <c r="AZ19" s="309">
        <v>0.55959499999999995</v>
      </c>
      <c r="BA19" s="309">
        <v>0.53986149999999999</v>
      </c>
      <c r="BB19" s="309">
        <v>0.50838229999999995</v>
      </c>
      <c r="BC19" s="309">
        <v>0.49856060000000002</v>
      </c>
      <c r="BD19" s="309">
        <v>0.52015549999999999</v>
      </c>
      <c r="BE19" s="309">
        <v>0.53736240000000002</v>
      </c>
      <c r="BF19" s="309">
        <v>0.53093100000000004</v>
      </c>
      <c r="BG19" s="309">
        <v>0.52279520000000002</v>
      </c>
      <c r="BH19" s="309">
        <v>0.50693829999999995</v>
      </c>
      <c r="BI19" s="309">
        <v>0.49824289999999999</v>
      </c>
      <c r="BJ19" s="309">
        <v>0.54545580000000005</v>
      </c>
      <c r="BK19" s="309">
        <v>0.56651620000000003</v>
      </c>
      <c r="BL19" s="309">
        <v>0.55337539999999996</v>
      </c>
      <c r="BM19" s="309">
        <v>0.53406549999999997</v>
      </c>
      <c r="BN19" s="309">
        <v>0.50458820000000004</v>
      </c>
      <c r="BO19" s="309">
        <v>0.49498710000000001</v>
      </c>
      <c r="BP19" s="309">
        <v>0.51718379999999997</v>
      </c>
      <c r="BQ19" s="309">
        <v>0.53474880000000002</v>
      </c>
      <c r="BR19" s="309">
        <v>0.52857750000000003</v>
      </c>
      <c r="BS19" s="309">
        <v>0.52064589999999999</v>
      </c>
      <c r="BT19" s="309">
        <v>0.50453159999999997</v>
      </c>
      <c r="BU19" s="309">
        <v>0.49595709999999998</v>
      </c>
      <c r="BV19" s="309">
        <v>0.54317000000000004</v>
      </c>
    </row>
    <row r="20" spans="1:74" ht="11.15" customHeight="1" x14ac:dyDescent="0.25">
      <c r="A20" s="104" t="s">
        <v>1116</v>
      </c>
      <c r="B20" s="130" t="s">
        <v>346</v>
      </c>
      <c r="C20" s="266">
        <v>12.386487410000001</v>
      </c>
      <c r="D20" s="266">
        <v>11.01975644</v>
      </c>
      <c r="E20" s="266">
        <v>11.50461088</v>
      </c>
      <c r="F20" s="266">
        <v>11.00726826</v>
      </c>
      <c r="G20" s="266">
        <v>11.722722199</v>
      </c>
      <c r="H20" s="266">
        <v>12.0098907</v>
      </c>
      <c r="I20" s="266">
        <v>12.97500443</v>
      </c>
      <c r="J20" s="266">
        <v>13.05967411</v>
      </c>
      <c r="K20" s="266">
        <v>11.9909214</v>
      </c>
      <c r="L20" s="266">
        <v>11.847855558999999</v>
      </c>
      <c r="M20" s="266">
        <v>11.95929291</v>
      </c>
      <c r="N20" s="266">
        <v>12.420247959999999</v>
      </c>
      <c r="O20" s="266">
        <v>12.527972030000001</v>
      </c>
      <c r="P20" s="266">
        <v>10.943750720000001</v>
      </c>
      <c r="Q20" s="266">
        <v>11.721252829999999</v>
      </c>
      <c r="R20" s="266">
        <v>10.91048043</v>
      </c>
      <c r="S20" s="266">
        <v>11.415149034000001</v>
      </c>
      <c r="T20" s="266">
        <v>11.727767399999999</v>
      </c>
      <c r="U20" s="266">
        <v>12.797592359999999</v>
      </c>
      <c r="V20" s="266">
        <v>12.82815774</v>
      </c>
      <c r="W20" s="266">
        <v>12.032025300000001</v>
      </c>
      <c r="X20" s="266">
        <v>11.792935866000001</v>
      </c>
      <c r="Y20" s="266">
        <v>12.007711860000001</v>
      </c>
      <c r="Z20" s="266">
        <v>12.565542852</v>
      </c>
      <c r="AA20" s="266">
        <v>12.711690430000001</v>
      </c>
      <c r="AB20" s="266">
        <v>11.764298630000001</v>
      </c>
      <c r="AC20" s="266">
        <v>11.857513888</v>
      </c>
      <c r="AD20" s="266">
        <v>10.73165172</v>
      </c>
      <c r="AE20" s="266">
        <v>10.918802113</v>
      </c>
      <c r="AF20" s="266">
        <v>11.2989912</v>
      </c>
      <c r="AG20" s="266">
        <v>12.046366259999999</v>
      </c>
      <c r="AH20" s="266">
        <v>12.09391716</v>
      </c>
      <c r="AI20" s="266">
        <v>11.126721</v>
      </c>
      <c r="AJ20" s="266">
        <v>10.991311671</v>
      </c>
      <c r="AK20" s="266">
        <v>10.97860575</v>
      </c>
      <c r="AL20" s="266">
        <v>12.169821280000001</v>
      </c>
      <c r="AM20" s="266">
        <v>12.32882307</v>
      </c>
      <c r="AN20" s="266">
        <v>9.9598030000000008</v>
      </c>
      <c r="AO20" s="266">
        <v>10.694542222999999</v>
      </c>
      <c r="AP20" s="266">
        <v>10.3344963</v>
      </c>
      <c r="AQ20" s="266">
        <v>10.845815899</v>
      </c>
      <c r="AR20" s="266">
        <v>11.3340537</v>
      </c>
      <c r="AS20" s="266">
        <v>12.1374703</v>
      </c>
      <c r="AT20" s="266">
        <v>12.75579289</v>
      </c>
      <c r="AU20" s="266">
        <v>11.123143199999999</v>
      </c>
      <c r="AV20" s="266">
        <v>11.275098131</v>
      </c>
      <c r="AW20" s="266">
        <v>11.624868228</v>
      </c>
      <c r="AX20" s="266">
        <v>12.30696</v>
      </c>
      <c r="AY20" s="266">
        <v>12.32147</v>
      </c>
      <c r="AZ20" s="309">
        <v>10.85385</v>
      </c>
      <c r="BA20" s="309">
        <v>11.55172</v>
      </c>
      <c r="BB20" s="309">
        <v>10.91926</v>
      </c>
      <c r="BC20" s="309">
        <v>11.367979999999999</v>
      </c>
      <c r="BD20" s="309">
        <v>11.651999999999999</v>
      </c>
      <c r="BE20" s="309">
        <v>12.527699999999999</v>
      </c>
      <c r="BF20" s="309">
        <v>13.209099999999999</v>
      </c>
      <c r="BG20" s="309">
        <v>11.693110000000001</v>
      </c>
      <c r="BH20" s="309">
        <v>11.377359999999999</v>
      </c>
      <c r="BI20" s="309">
        <v>11.521319999999999</v>
      </c>
      <c r="BJ20" s="309">
        <v>12.27797</v>
      </c>
      <c r="BK20" s="309">
        <v>12.33187</v>
      </c>
      <c r="BL20" s="309">
        <v>10.843019999999999</v>
      </c>
      <c r="BM20" s="309">
        <v>11.551209999999999</v>
      </c>
      <c r="BN20" s="309">
        <v>10.9299</v>
      </c>
      <c r="BO20" s="309">
        <v>11.38307</v>
      </c>
      <c r="BP20" s="309">
        <v>11.665010000000001</v>
      </c>
      <c r="BQ20" s="309">
        <v>12.54421</v>
      </c>
      <c r="BR20" s="309">
        <v>13.221539999999999</v>
      </c>
      <c r="BS20" s="309">
        <v>11.70041</v>
      </c>
      <c r="BT20" s="309">
        <v>11.3912</v>
      </c>
      <c r="BU20" s="309">
        <v>11.533289999999999</v>
      </c>
      <c r="BV20" s="309">
        <v>12.291119999999999</v>
      </c>
    </row>
    <row r="21" spans="1:74" ht="11.15" customHeight="1" x14ac:dyDescent="0.25">
      <c r="A21" s="107" t="s">
        <v>1117</v>
      </c>
      <c r="B21" s="198" t="s">
        <v>454</v>
      </c>
      <c r="C21" s="266">
        <v>356.86417467000001</v>
      </c>
      <c r="D21" s="266">
        <v>303.75204215999997</v>
      </c>
      <c r="E21" s="266">
        <v>308.50391519999999</v>
      </c>
      <c r="F21" s="266">
        <v>289.47525596999998</v>
      </c>
      <c r="G21" s="266">
        <v>314.97072972000001</v>
      </c>
      <c r="H21" s="266">
        <v>350.09287619999998</v>
      </c>
      <c r="I21" s="266">
        <v>387.99843163999998</v>
      </c>
      <c r="J21" s="266">
        <v>394.19030343999998</v>
      </c>
      <c r="K21" s="266">
        <v>349.25347019999998</v>
      </c>
      <c r="L21" s="266">
        <v>320.96144251999999</v>
      </c>
      <c r="M21" s="266">
        <v>302.46639269999997</v>
      </c>
      <c r="N21" s="266">
        <v>324.55995879</v>
      </c>
      <c r="O21" s="266">
        <v>341.13722304999999</v>
      </c>
      <c r="P21" s="266">
        <v>306.74144396000003</v>
      </c>
      <c r="Q21" s="266">
        <v>313.57394598000002</v>
      </c>
      <c r="R21" s="266">
        <v>284.81031810000002</v>
      </c>
      <c r="S21" s="266">
        <v>308.21688520999999</v>
      </c>
      <c r="T21" s="266">
        <v>333.1893723</v>
      </c>
      <c r="U21" s="266">
        <v>388.89241305000002</v>
      </c>
      <c r="V21" s="266">
        <v>385.40224488000001</v>
      </c>
      <c r="W21" s="266">
        <v>352.49482649999999</v>
      </c>
      <c r="X21" s="266">
        <v>320.03414137999999</v>
      </c>
      <c r="Y21" s="266">
        <v>297.53975334</v>
      </c>
      <c r="Z21" s="266">
        <v>322.38823364000001</v>
      </c>
      <c r="AA21" s="266">
        <v>328.24448022000001</v>
      </c>
      <c r="AB21" s="266">
        <v>306.42370340000002</v>
      </c>
      <c r="AC21" s="266">
        <v>301.75129420000002</v>
      </c>
      <c r="AD21" s="266">
        <v>273.13221350999999</v>
      </c>
      <c r="AE21" s="266">
        <v>285.62588333000002</v>
      </c>
      <c r="AF21" s="266">
        <v>331.35471510000002</v>
      </c>
      <c r="AG21" s="266">
        <v>391.57640730999998</v>
      </c>
      <c r="AH21" s="266">
        <v>380.97842119000001</v>
      </c>
      <c r="AI21" s="266">
        <v>333.68123430000003</v>
      </c>
      <c r="AJ21" s="266">
        <v>307.86788922</v>
      </c>
      <c r="AK21" s="266">
        <v>288.22780670999998</v>
      </c>
      <c r="AL21" s="266">
        <v>327.50012341000001</v>
      </c>
      <c r="AM21" s="266">
        <v>333.26379283</v>
      </c>
      <c r="AN21" s="266">
        <v>308.64414504000001</v>
      </c>
      <c r="AO21" s="266">
        <v>304.07297213999999</v>
      </c>
      <c r="AP21" s="266">
        <v>281.9528889</v>
      </c>
      <c r="AQ21" s="266">
        <v>299.87272073000003</v>
      </c>
      <c r="AR21" s="266">
        <v>348.8397114</v>
      </c>
      <c r="AS21" s="266">
        <v>384.78618281000001</v>
      </c>
      <c r="AT21" s="266">
        <v>393.12156821000002</v>
      </c>
      <c r="AU21" s="266">
        <v>347.12591759999998</v>
      </c>
      <c r="AV21" s="266">
        <v>312.11299801000001</v>
      </c>
      <c r="AW21" s="266">
        <v>297.76847831999999</v>
      </c>
      <c r="AX21" s="266">
        <v>325.82119999999998</v>
      </c>
      <c r="AY21" s="266">
        <v>353.47719999999998</v>
      </c>
      <c r="AZ21" s="309">
        <v>308.84559999999999</v>
      </c>
      <c r="BA21" s="309">
        <v>307.71170000000001</v>
      </c>
      <c r="BB21" s="309">
        <v>288.44619999999998</v>
      </c>
      <c r="BC21" s="309">
        <v>306.19970000000001</v>
      </c>
      <c r="BD21" s="309">
        <v>348.3648</v>
      </c>
      <c r="BE21" s="309">
        <v>390.68029999999999</v>
      </c>
      <c r="BF21" s="309">
        <v>390.88420000000002</v>
      </c>
      <c r="BG21" s="309">
        <v>348.2842</v>
      </c>
      <c r="BH21" s="309">
        <v>315.75900000000001</v>
      </c>
      <c r="BI21" s="309">
        <v>300.80070000000001</v>
      </c>
      <c r="BJ21" s="309">
        <v>332.9708</v>
      </c>
      <c r="BK21" s="309">
        <v>355.18560000000002</v>
      </c>
      <c r="BL21" s="309">
        <v>315.7527</v>
      </c>
      <c r="BM21" s="309">
        <v>312.10320000000002</v>
      </c>
      <c r="BN21" s="309">
        <v>292.40199999999999</v>
      </c>
      <c r="BO21" s="309">
        <v>310.26</v>
      </c>
      <c r="BP21" s="309">
        <v>351.69650000000001</v>
      </c>
      <c r="BQ21" s="309">
        <v>394.053</v>
      </c>
      <c r="BR21" s="309">
        <v>393.95499999999998</v>
      </c>
      <c r="BS21" s="309">
        <v>350.83089999999999</v>
      </c>
      <c r="BT21" s="309">
        <v>318.46469999999999</v>
      </c>
      <c r="BU21" s="309">
        <v>303.2901</v>
      </c>
      <c r="BV21" s="309">
        <v>336.45479999999998</v>
      </c>
    </row>
    <row r="22" spans="1:74" ht="11.15" customHeight="1" x14ac:dyDescent="0.25">
      <c r="A22" s="107"/>
      <c r="B22" s="108" t="s">
        <v>180</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324"/>
      <c r="BA22" s="324"/>
      <c r="BB22" s="324"/>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5" customHeight="1" x14ac:dyDescent="0.25">
      <c r="A23" s="107" t="s">
        <v>181</v>
      </c>
      <c r="B23" s="198" t="s">
        <v>182</v>
      </c>
      <c r="C23" s="266">
        <v>1112.2092026</v>
      </c>
      <c r="D23" s="266">
        <v>849.56650062999995</v>
      </c>
      <c r="E23" s="266">
        <v>800.77505136000002</v>
      </c>
      <c r="F23" s="266">
        <v>712.90797096999995</v>
      </c>
      <c r="G23" s="266">
        <v>775.60253367999996</v>
      </c>
      <c r="H23" s="266">
        <v>970.27169257000003</v>
      </c>
      <c r="I23" s="266">
        <v>1146.9283837</v>
      </c>
      <c r="J23" s="266">
        <v>1146.4088956999999</v>
      </c>
      <c r="K23" s="266">
        <v>962.77985808000005</v>
      </c>
      <c r="L23" s="266">
        <v>799.50778799</v>
      </c>
      <c r="M23" s="266">
        <v>775.16903573000002</v>
      </c>
      <c r="N23" s="266">
        <v>919.98915882999995</v>
      </c>
      <c r="O23" s="266">
        <v>985.71481497000002</v>
      </c>
      <c r="P23" s="266">
        <v>862.16882435000002</v>
      </c>
      <c r="Q23" s="266">
        <v>832.57474882999998</v>
      </c>
      <c r="R23" s="266">
        <v>668.27414755999996</v>
      </c>
      <c r="S23" s="266">
        <v>741.82148754000002</v>
      </c>
      <c r="T23" s="266">
        <v>888.10729015000004</v>
      </c>
      <c r="U23" s="266">
        <v>1136.7787476999999</v>
      </c>
      <c r="V23" s="266">
        <v>1109.6745424999999</v>
      </c>
      <c r="W23" s="266">
        <v>972.76968756999997</v>
      </c>
      <c r="X23" s="266">
        <v>798.50288254999998</v>
      </c>
      <c r="Y23" s="266">
        <v>757.50989282</v>
      </c>
      <c r="Z23" s="266">
        <v>895.21937460000004</v>
      </c>
      <c r="AA23" s="266">
        <v>910.45061120000003</v>
      </c>
      <c r="AB23" s="266">
        <v>820.31928930000004</v>
      </c>
      <c r="AC23" s="266">
        <v>762.75546149000002</v>
      </c>
      <c r="AD23" s="266">
        <v>715.23099123999998</v>
      </c>
      <c r="AE23" s="266">
        <v>773.18843986000002</v>
      </c>
      <c r="AF23" s="266">
        <v>962.36556142999996</v>
      </c>
      <c r="AG23" s="266">
        <v>1222.6053204</v>
      </c>
      <c r="AH23" s="266">
        <v>1162.8388981999999</v>
      </c>
      <c r="AI23" s="266">
        <v>935.19184877999999</v>
      </c>
      <c r="AJ23" s="266">
        <v>771.96657465999999</v>
      </c>
      <c r="AK23" s="266">
        <v>729.14455327999997</v>
      </c>
      <c r="AL23" s="266">
        <v>949.36244267999996</v>
      </c>
      <c r="AM23" s="266">
        <v>993.98693286000002</v>
      </c>
      <c r="AN23" s="266">
        <v>920.35912263</v>
      </c>
      <c r="AO23" s="266">
        <v>829.46505373000002</v>
      </c>
      <c r="AP23" s="266">
        <v>682.65593343</v>
      </c>
      <c r="AQ23" s="266">
        <v>735.65810009999996</v>
      </c>
      <c r="AR23" s="266">
        <v>962.76612226999998</v>
      </c>
      <c r="AS23" s="266">
        <v>1125.7800444</v>
      </c>
      <c r="AT23" s="266">
        <v>1149.8809259</v>
      </c>
      <c r="AU23" s="266">
        <v>955.71711914000002</v>
      </c>
      <c r="AV23" s="266">
        <v>755.98499628000002</v>
      </c>
      <c r="AW23" s="266">
        <v>731.66225454000005</v>
      </c>
      <c r="AX23" s="266">
        <v>895.00671735000003</v>
      </c>
      <c r="AY23" s="266">
        <v>1000.1041604</v>
      </c>
      <c r="AZ23" s="309">
        <v>848.202</v>
      </c>
      <c r="BA23" s="309">
        <v>789.42729999999995</v>
      </c>
      <c r="BB23" s="309">
        <v>675.95309999999995</v>
      </c>
      <c r="BC23" s="309">
        <v>725.31880000000001</v>
      </c>
      <c r="BD23" s="309">
        <v>918.28390000000002</v>
      </c>
      <c r="BE23" s="309">
        <v>1119.1400000000001</v>
      </c>
      <c r="BF23" s="309">
        <v>1099.8579999999999</v>
      </c>
      <c r="BG23" s="309">
        <v>925.12220000000002</v>
      </c>
      <c r="BH23" s="309">
        <v>751.60749999999996</v>
      </c>
      <c r="BI23" s="309">
        <v>726.82380000000001</v>
      </c>
      <c r="BJ23" s="309">
        <v>919.24440000000004</v>
      </c>
      <c r="BK23" s="309">
        <v>980.76480000000004</v>
      </c>
      <c r="BL23" s="309">
        <v>869.2414</v>
      </c>
      <c r="BM23" s="309">
        <v>793.58669999999995</v>
      </c>
      <c r="BN23" s="309">
        <v>679.6789</v>
      </c>
      <c r="BO23" s="309">
        <v>729.80780000000004</v>
      </c>
      <c r="BP23" s="309">
        <v>916.42399999999998</v>
      </c>
      <c r="BQ23" s="309">
        <v>1116.9970000000001</v>
      </c>
      <c r="BR23" s="309">
        <v>1097.653</v>
      </c>
      <c r="BS23" s="309">
        <v>923.05560000000003</v>
      </c>
      <c r="BT23" s="309">
        <v>753.26229999999998</v>
      </c>
      <c r="BU23" s="309">
        <v>728.04909999999995</v>
      </c>
      <c r="BV23" s="309">
        <v>924.88559999999995</v>
      </c>
    </row>
    <row r="24" spans="1:74" ht="11.15" customHeight="1" x14ac:dyDescent="0.25">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343"/>
      <c r="BA24" s="343"/>
      <c r="BB24" s="343"/>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5" customHeight="1" x14ac:dyDescent="0.25">
      <c r="A25" s="107"/>
      <c r="B25" s="109" t="s">
        <v>89</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343"/>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5" customHeight="1" x14ac:dyDescent="0.25">
      <c r="A26" s="107" t="s">
        <v>60</v>
      </c>
      <c r="B26" s="198" t="s">
        <v>78</v>
      </c>
      <c r="C26" s="250">
        <v>123.234514</v>
      </c>
      <c r="D26" s="250">
        <v>120.52585999999999</v>
      </c>
      <c r="E26" s="250">
        <v>126.007914</v>
      </c>
      <c r="F26" s="250">
        <v>128.57078799999999</v>
      </c>
      <c r="G26" s="250">
        <v>127.982</v>
      </c>
      <c r="H26" s="250">
        <v>121.04136200000001</v>
      </c>
      <c r="I26" s="250">
        <v>110.348409</v>
      </c>
      <c r="J26" s="250">
        <v>103.744169</v>
      </c>
      <c r="K26" s="250">
        <v>100.383973</v>
      </c>
      <c r="L26" s="250">
        <v>104.855065</v>
      </c>
      <c r="M26" s="250">
        <v>104.075187</v>
      </c>
      <c r="N26" s="250">
        <v>102.79285400000001</v>
      </c>
      <c r="O26" s="250">
        <v>99.144744000000003</v>
      </c>
      <c r="P26" s="250">
        <v>98.637321</v>
      </c>
      <c r="Q26" s="250">
        <v>96.932056000000003</v>
      </c>
      <c r="R26" s="250">
        <v>108.07230199999999</v>
      </c>
      <c r="S26" s="250">
        <v>115.700254</v>
      </c>
      <c r="T26" s="250">
        <v>116.860902</v>
      </c>
      <c r="U26" s="250">
        <v>110.661384</v>
      </c>
      <c r="V26" s="250">
        <v>110.268097</v>
      </c>
      <c r="W26" s="250">
        <v>110.614957</v>
      </c>
      <c r="X26" s="250">
        <v>118.56643200000001</v>
      </c>
      <c r="Y26" s="250">
        <v>122.357287</v>
      </c>
      <c r="Z26" s="250">
        <v>128.17629199999999</v>
      </c>
      <c r="AA26" s="250">
        <v>134.38400999999999</v>
      </c>
      <c r="AB26" s="250">
        <v>139.36110099999999</v>
      </c>
      <c r="AC26" s="250">
        <v>145.28303700000001</v>
      </c>
      <c r="AD26" s="250">
        <v>151.80708300000001</v>
      </c>
      <c r="AE26" s="250">
        <v>154.13032899999999</v>
      </c>
      <c r="AF26" s="250">
        <v>150.52528699999999</v>
      </c>
      <c r="AG26" s="250">
        <v>137.96951999999999</v>
      </c>
      <c r="AH26" s="250">
        <v>129.44430399999999</v>
      </c>
      <c r="AI26" s="250">
        <v>129.17302699999999</v>
      </c>
      <c r="AJ26" s="250">
        <v>133.54653999999999</v>
      </c>
      <c r="AK26" s="250">
        <v>136.30420899999999</v>
      </c>
      <c r="AL26" s="250">
        <v>133.32667799999999</v>
      </c>
      <c r="AM26" s="250">
        <v>125.546835</v>
      </c>
      <c r="AN26" s="250">
        <v>109.517983</v>
      </c>
      <c r="AO26" s="250">
        <v>111.45868900000001</v>
      </c>
      <c r="AP26" s="250">
        <v>117.343678</v>
      </c>
      <c r="AQ26" s="250">
        <v>119.79675400000001</v>
      </c>
      <c r="AR26" s="250">
        <v>110.85498</v>
      </c>
      <c r="AS26" s="250">
        <v>97.323251999999997</v>
      </c>
      <c r="AT26" s="250">
        <v>84.428207999999998</v>
      </c>
      <c r="AU26" s="250">
        <v>80.415199000000001</v>
      </c>
      <c r="AV26" s="250">
        <v>84.836618000000001</v>
      </c>
      <c r="AW26" s="250">
        <v>92.151286999999996</v>
      </c>
      <c r="AX26" s="250">
        <v>93.946809999999999</v>
      </c>
      <c r="AY26" s="250">
        <v>88.138140000000007</v>
      </c>
      <c r="AZ26" s="316">
        <v>82.612620000000007</v>
      </c>
      <c r="BA26" s="316">
        <v>88.548950000000005</v>
      </c>
      <c r="BB26" s="316">
        <v>95.9255</v>
      </c>
      <c r="BC26" s="316">
        <v>99.109530000000007</v>
      </c>
      <c r="BD26" s="316">
        <v>96.325890000000001</v>
      </c>
      <c r="BE26" s="316">
        <v>83.753910000000005</v>
      </c>
      <c r="BF26" s="316">
        <v>75.534769999999995</v>
      </c>
      <c r="BG26" s="316">
        <v>72.40616</v>
      </c>
      <c r="BH26" s="316">
        <v>76.855429999999998</v>
      </c>
      <c r="BI26" s="316">
        <v>79.110010000000003</v>
      </c>
      <c r="BJ26" s="316">
        <v>71.475589999999997</v>
      </c>
      <c r="BK26" s="316">
        <v>65.054450000000003</v>
      </c>
      <c r="BL26" s="316">
        <v>64.330079999999995</v>
      </c>
      <c r="BM26" s="316">
        <v>73.815889999999996</v>
      </c>
      <c r="BN26" s="316">
        <v>84.051590000000004</v>
      </c>
      <c r="BO26" s="316">
        <v>89.576409999999996</v>
      </c>
      <c r="BP26" s="316">
        <v>87.503829999999994</v>
      </c>
      <c r="BQ26" s="316">
        <v>78.342389999999995</v>
      </c>
      <c r="BR26" s="316">
        <v>74.302580000000006</v>
      </c>
      <c r="BS26" s="316">
        <v>75.718519999999998</v>
      </c>
      <c r="BT26" s="316">
        <v>82.533630000000002</v>
      </c>
      <c r="BU26" s="316">
        <v>87.414169999999999</v>
      </c>
      <c r="BV26" s="316">
        <v>82.130219999999994</v>
      </c>
    </row>
    <row r="27" spans="1:74" ht="11.15" customHeight="1" x14ac:dyDescent="0.25">
      <c r="A27" s="107" t="s">
        <v>74</v>
      </c>
      <c r="B27" s="198" t="s">
        <v>76</v>
      </c>
      <c r="C27" s="250">
        <v>9.7631739999999994</v>
      </c>
      <c r="D27" s="250">
        <v>10.320309999999999</v>
      </c>
      <c r="E27" s="250">
        <v>10.285992</v>
      </c>
      <c r="F27" s="250">
        <v>10.193705</v>
      </c>
      <c r="G27" s="250">
        <v>10.127477000000001</v>
      </c>
      <c r="H27" s="250">
        <v>10.146236</v>
      </c>
      <c r="I27" s="250">
        <v>9.5829280000000008</v>
      </c>
      <c r="J27" s="250">
        <v>8.9233879999999992</v>
      </c>
      <c r="K27" s="250">
        <v>8.6707649999999994</v>
      </c>
      <c r="L27" s="250">
        <v>8.6648540000000001</v>
      </c>
      <c r="M27" s="250">
        <v>8.4994289999999992</v>
      </c>
      <c r="N27" s="250">
        <v>8.7846790000000006</v>
      </c>
      <c r="O27" s="250">
        <v>8.6717060000000004</v>
      </c>
      <c r="P27" s="250">
        <v>9.0112109999999994</v>
      </c>
      <c r="Q27" s="250">
        <v>9.0344549999999995</v>
      </c>
      <c r="R27" s="250">
        <v>9.0071239999999992</v>
      </c>
      <c r="S27" s="250">
        <v>8.9944790000000001</v>
      </c>
      <c r="T27" s="250">
        <v>8.8536459999999995</v>
      </c>
      <c r="U27" s="250">
        <v>8.5698249999999998</v>
      </c>
      <c r="V27" s="250">
        <v>8.0897170000000003</v>
      </c>
      <c r="W27" s="250">
        <v>8.2810629999999996</v>
      </c>
      <c r="X27" s="250">
        <v>8.1558069999999994</v>
      </c>
      <c r="Y27" s="250">
        <v>8.5627510000000004</v>
      </c>
      <c r="Z27" s="250">
        <v>8.5492570000000008</v>
      </c>
      <c r="AA27" s="250">
        <v>8.0733429999999995</v>
      </c>
      <c r="AB27" s="250">
        <v>8.1198580000000007</v>
      </c>
      <c r="AC27" s="250">
        <v>8.2799449999999997</v>
      </c>
      <c r="AD27" s="250">
        <v>8.4727750000000004</v>
      </c>
      <c r="AE27" s="250">
        <v>8.4206830000000004</v>
      </c>
      <c r="AF27" s="250">
        <v>8.5404900000000001</v>
      </c>
      <c r="AG27" s="250">
        <v>8.5779879999999995</v>
      </c>
      <c r="AH27" s="250">
        <v>7.7747099999999998</v>
      </c>
      <c r="AI27" s="250">
        <v>8.2185079999999999</v>
      </c>
      <c r="AJ27" s="250">
        <v>8.2642670000000003</v>
      </c>
      <c r="AK27" s="250">
        <v>8.1484740000000002</v>
      </c>
      <c r="AL27" s="250">
        <v>8.2693150000000006</v>
      </c>
      <c r="AM27" s="250">
        <v>8.1896679999999993</v>
      </c>
      <c r="AN27" s="250">
        <v>8.0360809999999994</v>
      </c>
      <c r="AO27" s="250">
        <v>7.9759659999999997</v>
      </c>
      <c r="AP27" s="250">
        <v>7.7914380000000003</v>
      </c>
      <c r="AQ27" s="250">
        <v>7.6206889999999996</v>
      </c>
      <c r="AR27" s="250">
        <v>7.4325169999999998</v>
      </c>
      <c r="AS27" s="250">
        <v>7.1816170000000001</v>
      </c>
      <c r="AT27" s="250">
        <v>6.7702790000000004</v>
      </c>
      <c r="AU27" s="250">
        <v>7.0683670000000003</v>
      </c>
      <c r="AV27" s="250">
        <v>6.9325169999999998</v>
      </c>
      <c r="AW27" s="250">
        <v>6.9806710000000001</v>
      </c>
      <c r="AX27" s="250">
        <v>7.8700720000000004</v>
      </c>
      <c r="AY27" s="250">
        <v>7.09293</v>
      </c>
      <c r="AZ27" s="316">
        <v>7.0476979999999996</v>
      </c>
      <c r="BA27" s="316">
        <v>7.3838109999999997</v>
      </c>
      <c r="BB27" s="316">
        <v>7.2681420000000001</v>
      </c>
      <c r="BC27" s="316">
        <v>7.2511739999999998</v>
      </c>
      <c r="BD27" s="316">
        <v>7.3348180000000003</v>
      </c>
      <c r="BE27" s="316">
        <v>7.0219259999999997</v>
      </c>
      <c r="BF27" s="316">
        <v>7.0970649999999997</v>
      </c>
      <c r="BG27" s="316">
        <v>7.3522650000000001</v>
      </c>
      <c r="BH27" s="316">
        <v>7.5949369999999998</v>
      </c>
      <c r="BI27" s="316">
        <v>7.7273259999999997</v>
      </c>
      <c r="BJ27" s="316">
        <v>7.5923639999999999</v>
      </c>
      <c r="BK27" s="316">
        <v>6.2014820000000004</v>
      </c>
      <c r="BL27" s="316">
        <v>6.2662060000000004</v>
      </c>
      <c r="BM27" s="316">
        <v>5.53125</v>
      </c>
      <c r="BN27" s="316">
        <v>5.3944029999999996</v>
      </c>
      <c r="BO27" s="316">
        <v>5.9611330000000002</v>
      </c>
      <c r="BP27" s="316">
        <v>5.567774</v>
      </c>
      <c r="BQ27" s="316">
        <v>4.5374930000000004</v>
      </c>
      <c r="BR27" s="316">
        <v>3.8688889999999998</v>
      </c>
      <c r="BS27" s="316">
        <v>3.776707</v>
      </c>
      <c r="BT27" s="316">
        <v>4.4062770000000002</v>
      </c>
      <c r="BU27" s="316">
        <v>4.8914790000000004</v>
      </c>
      <c r="BV27" s="316">
        <v>4.4588349999999997</v>
      </c>
    </row>
    <row r="28" spans="1:74" ht="11.15" customHeight="1" x14ac:dyDescent="0.25">
      <c r="A28" s="107" t="s">
        <v>75</v>
      </c>
      <c r="B28" s="198" t="s">
        <v>77</v>
      </c>
      <c r="C28" s="250">
        <v>15.488706000000001</v>
      </c>
      <c r="D28" s="250">
        <v>15.843723000000001</v>
      </c>
      <c r="E28" s="250">
        <v>15.809364</v>
      </c>
      <c r="F28" s="250">
        <v>15.742279</v>
      </c>
      <c r="G28" s="250">
        <v>15.91067</v>
      </c>
      <c r="H28" s="250">
        <v>15.663663</v>
      </c>
      <c r="I28" s="250">
        <v>15.649735</v>
      </c>
      <c r="J28" s="250">
        <v>15.209607</v>
      </c>
      <c r="K28" s="250">
        <v>15.238472</v>
      </c>
      <c r="L28" s="250">
        <v>15.296760000000001</v>
      </c>
      <c r="M28" s="250">
        <v>15.58127</v>
      </c>
      <c r="N28" s="250">
        <v>16.436447999999999</v>
      </c>
      <c r="O28" s="250">
        <v>16.429957000000002</v>
      </c>
      <c r="P28" s="250">
        <v>16.46237</v>
      </c>
      <c r="Q28" s="250">
        <v>16.488607999999999</v>
      </c>
      <c r="R28" s="250">
        <v>16.634796999999999</v>
      </c>
      <c r="S28" s="250">
        <v>16.715724999999999</v>
      </c>
      <c r="T28" s="250">
        <v>16.631892000000001</v>
      </c>
      <c r="U28" s="250">
        <v>16.554431000000001</v>
      </c>
      <c r="V28" s="250">
        <v>16.412741</v>
      </c>
      <c r="W28" s="250">
        <v>16.459759999999999</v>
      </c>
      <c r="X28" s="250">
        <v>16.557123000000001</v>
      </c>
      <c r="Y28" s="250">
        <v>16.434498999999999</v>
      </c>
      <c r="Z28" s="250">
        <v>16.732620000000001</v>
      </c>
      <c r="AA28" s="250">
        <v>16.443411999999999</v>
      </c>
      <c r="AB28" s="250">
        <v>16.346366</v>
      </c>
      <c r="AC28" s="250">
        <v>16.682606</v>
      </c>
      <c r="AD28" s="250">
        <v>16.600508000000001</v>
      </c>
      <c r="AE28" s="250">
        <v>16.859715999999999</v>
      </c>
      <c r="AF28" s="250">
        <v>16.881762999999999</v>
      </c>
      <c r="AG28" s="250">
        <v>17.611426000000002</v>
      </c>
      <c r="AH28" s="250">
        <v>17.384457000000001</v>
      </c>
      <c r="AI28" s="250">
        <v>17.475016</v>
      </c>
      <c r="AJ28" s="250">
        <v>17.508565000000001</v>
      </c>
      <c r="AK28" s="250">
        <v>17.383989</v>
      </c>
      <c r="AL28" s="250">
        <v>17.116184000000001</v>
      </c>
      <c r="AM28" s="250">
        <v>16.904323000000002</v>
      </c>
      <c r="AN28" s="250">
        <v>16.111834000000002</v>
      </c>
      <c r="AO28" s="250">
        <v>15.999283999999999</v>
      </c>
      <c r="AP28" s="250">
        <v>15.731469000000001</v>
      </c>
      <c r="AQ28" s="250">
        <v>15.624456</v>
      </c>
      <c r="AR28" s="250">
        <v>15.493755999999999</v>
      </c>
      <c r="AS28" s="250">
        <v>15.466773</v>
      </c>
      <c r="AT28" s="250">
        <v>15.368209999999999</v>
      </c>
      <c r="AU28" s="250">
        <v>15.417116</v>
      </c>
      <c r="AV28" s="250">
        <v>15.443771999999999</v>
      </c>
      <c r="AW28" s="250">
        <v>15.723532000000001</v>
      </c>
      <c r="AX28" s="250">
        <v>15.844379999999999</v>
      </c>
      <c r="AY28" s="250">
        <v>15.87623</v>
      </c>
      <c r="AZ28" s="316">
        <v>15.80626</v>
      </c>
      <c r="BA28" s="316">
        <v>15.683870000000001</v>
      </c>
      <c r="BB28" s="316">
        <v>15.542859999999999</v>
      </c>
      <c r="BC28" s="316">
        <v>15.47025</v>
      </c>
      <c r="BD28" s="316">
        <v>15.54678</v>
      </c>
      <c r="BE28" s="316">
        <v>15.49353</v>
      </c>
      <c r="BF28" s="316">
        <v>15.491770000000001</v>
      </c>
      <c r="BG28" s="316">
        <v>15.522650000000001</v>
      </c>
      <c r="BH28" s="316">
        <v>15.61347</v>
      </c>
      <c r="BI28" s="316">
        <v>15.79617</v>
      </c>
      <c r="BJ28" s="316">
        <v>15.82981</v>
      </c>
      <c r="BK28" s="316">
        <v>15.882910000000001</v>
      </c>
      <c r="BL28" s="316">
        <v>15.814590000000001</v>
      </c>
      <c r="BM28" s="316">
        <v>15.696949999999999</v>
      </c>
      <c r="BN28" s="316">
        <v>15.56099</v>
      </c>
      <c r="BO28" s="316">
        <v>15.489420000000001</v>
      </c>
      <c r="BP28" s="316">
        <v>15.56509</v>
      </c>
      <c r="BQ28" s="316">
        <v>15.512359999999999</v>
      </c>
      <c r="BR28" s="316">
        <v>15.51031</v>
      </c>
      <c r="BS28" s="316">
        <v>15.540559999999999</v>
      </c>
      <c r="BT28" s="316">
        <v>15.629239999999999</v>
      </c>
      <c r="BU28" s="316">
        <v>15.808669999999999</v>
      </c>
      <c r="BV28" s="316">
        <v>15.842169999999999</v>
      </c>
    </row>
    <row r="29" spans="1:74" ht="11.15" customHeight="1" x14ac:dyDescent="0.25">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343"/>
      <c r="BA29" s="343"/>
      <c r="BB29" s="343"/>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5" customHeight="1" x14ac:dyDescent="0.25">
      <c r="A30" s="107"/>
      <c r="B30" s="55" t="s">
        <v>128</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343"/>
      <c r="BA30" s="343"/>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5" customHeight="1" x14ac:dyDescent="0.25">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343"/>
      <c r="BA31" s="343"/>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5" customHeight="1" x14ac:dyDescent="0.25">
      <c r="A32" s="52" t="s">
        <v>523</v>
      </c>
      <c r="B32" s="198" t="s">
        <v>389</v>
      </c>
      <c r="C32" s="208">
        <v>2.06</v>
      </c>
      <c r="D32" s="208">
        <v>2.0699999999999998</v>
      </c>
      <c r="E32" s="208">
        <v>2.04</v>
      </c>
      <c r="F32" s="208">
        <v>2.0699999999999998</v>
      </c>
      <c r="G32" s="208">
        <v>2.04</v>
      </c>
      <c r="H32" s="208">
        <v>2.04</v>
      </c>
      <c r="I32" s="208">
        <v>2.0499999999999998</v>
      </c>
      <c r="J32" s="208">
        <v>2.06</v>
      </c>
      <c r="K32" s="208">
        <v>2.0499999999999998</v>
      </c>
      <c r="L32" s="208">
        <v>2.04</v>
      </c>
      <c r="M32" s="208">
        <v>2.06</v>
      </c>
      <c r="N32" s="208">
        <v>2.11</v>
      </c>
      <c r="O32" s="208">
        <v>2.1</v>
      </c>
      <c r="P32" s="208">
        <v>2.0699999999999998</v>
      </c>
      <c r="Q32" s="208">
        <v>2.08</v>
      </c>
      <c r="R32" s="208">
        <v>2.0699999999999998</v>
      </c>
      <c r="S32" s="208">
        <v>2.0499999999999998</v>
      </c>
      <c r="T32" s="208">
        <v>2.0299999999999998</v>
      </c>
      <c r="U32" s="208">
        <v>2.02</v>
      </c>
      <c r="V32" s="208">
        <v>2</v>
      </c>
      <c r="W32" s="208">
        <v>1.96</v>
      </c>
      <c r="X32" s="208">
        <v>1.96</v>
      </c>
      <c r="Y32" s="208">
        <v>1.96</v>
      </c>
      <c r="Z32" s="208">
        <v>1.91</v>
      </c>
      <c r="AA32" s="208">
        <v>1.94</v>
      </c>
      <c r="AB32" s="208">
        <v>1.9</v>
      </c>
      <c r="AC32" s="208">
        <v>1.93</v>
      </c>
      <c r="AD32" s="208">
        <v>1.92</v>
      </c>
      <c r="AE32" s="208">
        <v>1.89</v>
      </c>
      <c r="AF32" s="208">
        <v>1.9</v>
      </c>
      <c r="AG32" s="208">
        <v>1.91</v>
      </c>
      <c r="AH32" s="208">
        <v>1.94</v>
      </c>
      <c r="AI32" s="208">
        <v>1.94</v>
      </c>
      <c r="AJ32" s="208">
        <v>1.91</v>
      </c>
      <c r="AK32" s="208">
        <v>1.91</v>
      </c>
      <c r="AL32" s="208">
        <v>1.92</v>
      </c>
      <c r="AM32" s="208">
        <v>1.91</v>
      </c>
      <c r="AN32" s="208">
        <v>1.93</v>
      </c>
      <c r="AO32" s="208">
        <v>1.9</v>
      </c>
      <c r="AP32" s="208">
        <v>1.9</v>
      </c>
      <c r="AQ32" s="208">
        <v>1.9</v>
      </c>
      <c r="AR32" s="208">
        <v>1.96</v>
      </c>
      <c r="AS32" s="208">
        <v>2.0099999999999998</v>
      </c>
      <c r="AT32" s="208">
        <v>2.06</v>
      </c>
      <c r="AU32" s="208">
        <v>2.0099999999999998</v>
      </c>
      <c r="AV32" s="208">
        <v>2.0329233898000001</v>
      </c>
      <c r="AW32" s="208">
        <v>2.0416632200999998</v>
      </c>
      <c r="AX32" s="208">
        <v>2.0427810000000002</v>
      </c>
      <c r="AY32" s="208">
        <v>2.0403199999999999</v>
      </c>
      <c r="AZ32" s="324">
        <v>2.05769</v>
      </c>
      <c r="BA32" s="324">
        <v>2.0702370000000001</v>
      </c>
      <c r="BB32" s="324">
        <v>2.0986790000000002</v>
      </c>
      <c r="BC32" s="324">
        <v>2.066513</v>
      </c>
      <c r="BD32" s="324">
        <v>2.0388419999999998</v>
      </c>
      <c r="BE32" s="324">
        <v>1.90201</v>
      </c>
      <c r="BF32" s="324">
        <v>1.90235</v>
      </c>
      <c r="BG32" s="324">
        <v>1.928693</v>
      </c>
      <c r="BH32" s="324">
        <v>1.889043</v>
      </c>
      <c r="BI32" s="324">
        <v>1.9124669999999999</v>
      </c>
      <c r="BJ32" s="324">
        <v>1.914873</v>
      </c>
      <c r="BK32" s="324">
        <v>1.8462620000000001</v>
      </c>
      <c r="BL32" s="324">
        <v>1.842225</v>
      </c>
      <c r="BM32" s="324">
        <v>1.854816</v>
      </c>
      <c r="BN32" s="324">
        <v>1.8680540000000001</v>
      </c>
      <c r="BO32" s="324">
        <v>1.8638650000000001</v>
      </c>
      <c r="BP32" s="324">
        <v>1.837172</v>
      </c>
      <c r="BQ32" s="324">
        <v>1.8415490000000001</v>
      </c>
      <c r="BR32" s="324">
        <v>1.8465769999999999</v>
      </c>
      <c r="BS32" s="324">
        <v>1.8368340000000001</v>
      </c>
      <c r="BT32" s="324">
        <v>1.815741</v>
      </c>
      <c r="BU32" s="324">
        <v>1.8166990000000001</v>
      </c>
      <c r="BV32" s="324">
        <v>1.8216319999999999</v>
      </c>
    </row>
    <row r="33" spans="1:74" ht="11.15" customHeight="1" x14ac:dyDescent="0.25">
      <c r="A33" s="107" t="s">
        <v>525</v>
      </c>
      <c r="B33" s="198" t="s">
        <v>455</v>
      </c>
      <c r="C33" s="208">
        <v>5.0599999999999996</v>
      </c>
      <c r="D33" s="208">
        <v>3.61</v>
      </c>
      <c r="E33" s="208">
        <v>3.18</v>
      </c>
      <c r="F33" s="208">
        <v>3.14</v>
      </c>
      <c r="G33" s="208">
        <v>3.06</v>
      </c>
      <c r="H33" s="208">
        <v>3.13</v>
      </c>
      <c r="I33" s="208">
        <v>3.23</v>
      </c>
      <c r="J33" s="208">
        <v>3.28</v>
      </c>
      <c r="K33" s="208">
        <v>3.12</v>
      </c>
      <c r="L33" s="208">
        <v>3.43</v>
      </c>
      <c r="M33" s="208">
        <v>4.18</v>
      </c>
      <c r="N33" s="208">
        <v>4.72</v>
      </c>
      <c r="O33" s="208">
        <v>4</v>
      </c>
      <c r="P33" s="208">
        <v>3.63</v>
      </c>
      <c r="Q33" s="208">
        <v>3.46</v>
      </c>
      <c r="R33" s="208">
        <v>2.89</v>
      </c>
      <c r="S33" s="208">
        <v>2.77</v>
      </c>
      <c r="T33" s="208">
        <v>2.58</v>
      </c>
      <c r="U33" s="208">
        <v>2.54</v>
      </c>
      <c r="V33" s="208">
        <v>2.42</v>
      </c>
      <c r="W33" s="208">
        <v>2.59</v>
      </c>
      <c r="X33" s="208">
        <v>2.4900000000000002</v>
      </c>
      <c r="Y33" s="208">
        <v>2.96</v>
      </c>
      <c r="Z33" s="208">
        <v>2.91</v>
      </c>
      <c r="AA33" s="208">
        <v>2.62</v>
      </c>
      <c r="AB33" s="208">
        <v>2.4</v>
      </c>
      <c r="AC33" s="208">
        <v>2.14</v>
      </c>
      <c r="AD33" s="208">
        <v>2.1</v>
      </c>
      <c r="AE33" s="208">
        <v>2.17</v>
      </c>
      <c r="AF33" s="208">
        <v>2.0299999999999998</v>
      </c>
      <c r="AG33" s="208">
        <v>2.06</v>
      </c>
      <c r="AH33" s="208">
        <v>2.41</v>
      </c>
      <c r="AI33" s="208">
        <v>2.42</v>
      </c>
      <c r="AJ33" s="208">
        <v>2.5</v>
      </c>
      <c r="AK33" s="208">
        <v>3</v>
      </c>
      <c r="AL33" s="208">
        <v>3.17</v>
      </c>
      <c r="AM33" s="208">
        <v>3.19</v>
      </c>
      <c r="AN33" s="208">
        <v>15.52</v>
      </c>
      <c r="AO33" s="208">
        <v>3.26</v>
      </c>
      <c r="AP33" s="208">
        <v>3.01</v>
      </c>
      <c r="AQ33" s="208">
        <v>3.24</v>
      </c>
      <c r="AR33" s="208">
        <v>3.45</v>
      </c>
      <c r="AS33" s="208">
        <v>3.98</v>
      </c>
      <c r="AT33" s="208">
        <v>4.3</v>
      </c>
      <c r="AU33" s="208">
        <v>4.92</v>
      </c>
      <c r="AV33" s="208">
        <v>5.5828995624999997</v>
      </c>
      <c r="AW33" s="208">
        <v>5.6917717545000004</v>
      </c>
      <c r="AX33" s="208">
        <v>4.8972090000000001</v>
      </c>
      <c r="AY33" s="208">
        <v>4.6955580000000001</v>
      </c>
      <c r="AZ33" s="324">
        <v>5.1679760000000003</v>
      </c>
      <c r="BA33" s="324">
        <v>4.3180639999999997</v>
      </c>
      <c r="BB33" s="324">
        <v>4.1491879999999997</v>
      </c>
      <c r="BC33" s="324">
        <v>4.0346520000000003</v>
      </c>
      <c r="BD33" s="324">
        <v>3.9395009999999999</v>
      </c>
      <c r="BE33" s="324">
        <v>3.954199</v>
      </c>
      <c r="BF33" s="324">
        <v>3.9930590000000001</v>
      </c>
      <c r="BG33" s="324">
        <v>3.8519109999999999</v>
      </c>
      <c r="BH33" s="324">
        <v>3.8709950000000002</v>
      </c>
      <c r="BI33" s="324">
        <v>4.009703</v>
      </c>
      <c r="BJ33" s="324">
        <v>4.2332830000000001</v>
      </c>
      <c r="BK33" s="324">
        <v>4.4968320000000004</v>
      </c>
      <c r="BL33" s="324">
        <v>4.3697689999999998</v>
      </c>
      <c r="BM33" s="324">
        <v>3.94536</v>
      </c>
      <c r="BN33" s="324">
        <v>3.7419210000000001</v>
      </c>
      <c r="BO33" s="324">
        <v>3.6380699999999999</v>
      </c>
      <c r="BP33" s="324">
        <v>3.5517629999999998</v>
      </c>
      <c r="BQ33" s="324">
        <v>3.6098659999999998</v>
      </c>
      <c r="BR33" s="324">
        <v>3.670385</v>
      </c>
      <c r="BS33" s="324">
        <v>3.6495769999999998</v>
      </c>
      <c r="BT33" s="324">
        <v>3.7837100000000001</v>
      </c>
      <c r="BU33" s="324">
        <v>3.9369010000000002</v>
      </c>
      <c r="BV33" s="324">
        <v>4.209193</v>
      </c>
    </row>
    <row r="34" spans="1:74" ht="11.15" customHeight="1" x14ac:dyDescent="0.25">
      <c r="A34" s="52" t="s">
        <v>524</v>
      </c>
      <c r="B34" s="198" t="s">
        <v>398</v>
      </c>
      <c r="C34" s="208">
        <v>11.45</v>
      </c>
      <c r="D34" s="208">
        <v>11.46</v>
      </c>
      <c r="E34" s="208">
        <v>12.1</v>
      </c>
      <c r="F34" s="208">
        <v>12.2</v>
      </c>
      <c r="G34" s="208">
        <v>12.83</v>
      </c>
      <c r="H34" s="208">
        <v>13.81</v>
      </c>
      <c r="I34" s="208">
        <v>13.76</v>
      </c>
      <c r="J34" s="208">
        <v>14.38</v>
      </c>
      <c r="K34" s="208">
        <v>13.91</v>
      </c>
      <c r="L34" s="208">
        <v>14.52</v>
      </c>
      <c r="M34" s="208">
        <v>15.25</v>
      </c>
      <c r="N34" s="208">
        <v>13.56</v>
      </c>
      <c r="O34" s="208">
        <v>11.3</v>
      </c>
      <c r="P34" s="208">
        <v>12.28</v>
      </c>
      <c r="Q34" s="208">
        <v>13.68</v>
      </c>
      <c r="R34" s="208">
        <v>13.89</v>
      </c>
      <c r="S34" s="208">
        <v>13.47</v>
      </c>
      <c r="T34" s="208">
        <v>12.92</v>
      </c>
      <c r="U34" s="208">
        <v>12.93</v>
      </c>
      <c r="V34" s="208">
        <v>13.72</v>
      </c>
      <c r="W34" s="208">
        <v>11.53</v>
      </c>
      <c r="X34" s="208">
        <v>12.65</v>
      </c>
      <c r="Y34" s="208">
        <v>12.05</v>
      </c>
      <c r="Z34" s="208">
        <v>12.85</v>
      </c>
      <c r="AA34" s="208">
        <v>13.16</v>
      </c>
      <c r="AB34" s="208">
        <v>12.68</v>
      </c>
      <c r="AC34" s="208">
        <v>10.29</v>
      </c>
      <c r="AD34" s="208">
        <v>8.1999999999999993</v>
      </c>
      <c r="AE34" s="208">
        <v>5.7</v>
      </c>
      <c r="AF34" s="208">
        <v>6.26</v>
      </c>
      <c r="AG34" s="208">
        <v>7.38</v>
      </c>
      <c r="AH34" s="208">
        <v>9.67</v>
      </c>
      <c r="AI34" s="208">
        <v>9.56</v>
      </c>
      <c r="AJ34" s="208">
        <v>8.68</v>
      </c>
      <c r="AK34" s="208">
        <v>8.86</v>
      </c>
      <c r="AL34" s="208">
        <v>9.2100000000000009</v>
      </c>
      <c r="AM34" s="208">
        <v>10.33</v>
      </c>
      <c r="AN34" s="208">
        <v>11.37</v>
      </c>
      <c r="AO34" s="208">
        <v>12.41</v>
      </c>
      <c r="AP34" s="208">
        <v>12.81</v>
      </c>
      <c r="AQ34" s="208">
        <v>12.82</v>
      </c>
      <c r="AR34" s="208">
        <v>13.56</v>
      </c>
      <c r="AS34" s="208">
        <v>14.34</v>
      </c>
      <c r="AT34" s="208">
        <v>14.47</v>
      </c>
      <c r="AU34" s="208">
        <v>13.8</v>
      </c>
      <c r="AV34" s="208">
        <v>14.974984101</v>
      </c>
      <c r="AW34" s="208">
        <v>17.025427201999999</v>
      </c>
      <c r="AX34" s="208">
        <v>15.838570000000001</v>
      </c>
      <c r="AY34" s="208">
        <v>15.01465</v>
      </c>
      <c r="AZ34" s="324">
        <v>15.26017</v>
      </c>
      <c r="BA34" s="324">
        <v>16.037749999999999</v>
      </c>
      <c r="BB34" s="324">
        <v>16.701499999999999</v>
      </c>
      <c r="BC34" s="324">
        <v>16.281680000000001</v>
      </c>
      <c r="BD34" s="324">
        <v>16.545480000000001</v>
      </c>
      <c r="BE34" s="324">
        <v>15.93763</v>
      </c>
      <c r="BF34" s="324">
        <v>15.327389999999999</v>
      </c>
      <c r="BG34" s="324">
        <v>14.805730000000001</v>
      </c>
      <c r="BH34" s="324">
        <v>14.355309999999999</v>
      </c>
      <c r="BI34" s="324">
        <v>13.934810000000001</v>
      </c>
      <c r="BJ34" s="324">
        <v>14.09196</v>
      </c>
      <c r="BK34" s="324">
        <v>13.936439999999999</v>
      </c>
      <c r="BL34" s="324">
        <v>13.452769999999999</v>
      </c>
      <c r="BM34" s="324">
        <v>13.608269999999999</v>
      </c>
      <c r="BN34" s="324">
        <v>14.08874</v>
      </c>
      <c r="BO34" s="324">
        <v>13.532299999999999</v>
      </c>
      <c r="BP34" s="324">
        <v>13.73808</v>
      </c>
      <c r="BQ34" s="324">
        <v>13.11999</v>
      </c>
      <c r="BR34" s="324">
        <v>12.601419999999999</v>
      </c>
      <c r="BS34" s="324">
        <v>12.304080000000001</v>
      </c>
      <c r="BT34" s="324">
        <v>12.2111</v>
      </c>
      <c r="BU34" s="324">
        <v>12.113770000000001</v>
      </c>
      <c r="BV34" s="324">
        <v>12.48775</v>
      </c>
    </row>
    <row r="35" spans="1:74" ht="11.15" customHeight="1" x14ac:dyDescent="0.25">
      <c r="A35" s="56" t="s">
        <v>16</v>
      </c>
      <c r="B35" s="198" t="s">
        <v>397</v>
      </c>
      <c r="C35" s="208">
        <v>16.07</v>
      </c>
      <c r="D35" s="208">
        <v>15.19</v>
      </c>
      <c r="E35" s="208">
        <v>15.02</v>
      </c>
      <c r="F35" s="208">
        <v>16.190000000000001</v>
      </c>
      <c r="G35" s="208">
        <v>16.73</v>
      </c>
      <c r="H35" s="208">
        <v>16.59</v>
      </c>
      <c r="I35" s="208">
        <v>16.21</v>
      </c>
      <c r="J35" s="208">
        <v>16.93</v>
      </c>
      <c r="K35" s="208">
        <v>17.39</v>
      </c>
      <c r="L35" s="208">
        <v>17.760000000000002</v>
      </c>
      <c r="M35" s="208">
        <v>16.39</v>
      </c>
      <c r="N35" s="208">
        <v>14.54</v>
      </c>
      <c r="O35" s="208">
        <v>14.12</v>
      </c>
      <c r="P35" s="208">
        <v>15.19</v>
      </c>
      <c r="Q35" s="208">
        <v>15.7</v>
      </c>
      <c r="R35" s="208">
        <v>16.350000000000001</v>
      </c>
      <c r="S35" s="208">
        <v>16.190000000000001</v>
      </c>
      <c r="T35" s="208">
        <v>14.85</v>
      </c>
      <c r="U35" s="208">
        <v>15.1</v>
      </c>
      <c r="V35" s="208">
        <v>14.82</v>
      </c>
      <c r="W35" s="208">
        <v>15.04</v>
      </c>
      <c r="X35" s="208">
        <v>15.37</v>
      </c>
      <c r="Y35" s="208">
        <v>15.28</v>
      </c>
      <c r="Z35" s="208">
        <v>14.73</v>
      </c>
      <c r="AA35" s="208">
        <v>14.62</v>
      </c>
      <c r="AB35" s="208">
        <v>13.83</v>
      </c>
      <c r="AC35" s="208">
        <v>10.85</v>
      </c>
      <c r="AD35" s="208">
        <v>8.83</v>
      </c>
      <c r="AE35" s="208">
        <v>7.42</v>
      </c>
      <c r="AF35" s="208">
        <v>9.14</v>
      </c>
      <c r="AG35" s="208">
        <v>10.96</v>
      </c>
      <c r="AH35" s="208">
        <v>10.7</v>
      </c>
      <c r="AI35" s="208">
        <v>9.8699999999999992</v>
      </c>
      <c r="AJ35" s="208">
        <v>10.37</v>
      </c>
      <c r="AK35" s="208">
        <v>10.63</v>
      </c>
      <c r="AL35" s="208">
        <v>11.54</v>
      </c>
      <c r="AM35" s="208">
        <v>12.16</v>
      </c>
      <c r="AN35" s="208">
        <v>13.71</v>
      </c>
      <c r="AO35" s="208">
        <v>14.39</v>
      </c>
      <c r="AP35" s="208">
        <v>14.76</v>
      </c>
      <c r="AQ35" s="208">
        <v>15.09</v>
      </c>
      <c r="AR35" s="208">
        <v>15.73</v>
      </c>
      <c r="AS35" s="208">
        <v>16</v>
      </c>
      <c r="AT35" s="208">
        <v>16.03</v>
      </c>
      <c r="AU35" s="208">
        <v>16.61</v>
      </c>
      <c r="AV35" s="208">
        <v>18.281105757999999</v>
      </c>
      <c r="AW35" s="208">
        <v>18.139137252000001</v>
      </c>
      <c r="AX35" s="208">
        <v>17.660710000000002</v>
      </c>
      <c r="AY35" s="208">
        <v>19.43328</v>
      </c>
      <c r="AZ35" s="324">
        <v>20.216940000000001</v>
      </c>
      <c r="BA35" s="324">
        <v>20.24821</v>
      </c>
      <c r="BB35" s="324">
        <v>19.881689999999999</v>
      </c>
      <c r="BC35" s="324">
        <v>19.459230000000002</v>
      </c>
      <c r="BD35" s="324">
        <v>19.401589999999999</v>
      </c>
      <c r="BE35" s="324">
        <v>19.210470000000001</v>
      </c>
      <c r="BF35" s="324">
        <v>18.778169999999999</v>
      </c>
      <c r="BG35" s="324">
        <v>18.07272</v>
      </c>
      <c r="BH35" s="324">
        <v>17.82958</v>
      </c>
      <c r="BI35" s="324">
        <v>17.918240000000001</v>
      </c>
      <c r="BJ35" s="324">
        <v>17.304320000000001</v>
      </c>
      <c r="BK35" s="324">
        <v>16.863520000000001</v>
      </c>
      <c r="BL35" s="324">
        <v>16.801819999999999</v>
      </c>
      <c r="BM35" s="324">
        <v>16.821770000000001</v>
      </c>
      <c r="BN35" s="324">
        <v>16.40841</v>
      </c>
      <c r="BO35" s="324">
        <v>16.173870000000001</v>
      </c>
      <c r="BP35" s="324">
        <v>16.157789999999999</v>
      </c>
      <c r="BQ35" s="324">
        <v>16.101870000000002</v>
      </c>
      <c r="BR35" s="324">
        <v>15.913349999999999</v>
      </c>
      <c r="BS35" s="324">
        <v>15.722189999999999</v>
      </c>
      <c r="BT35" s="324">
        <v>15.87782</v>
      </c>
      <c r="BU35" s="324">
        <v>16.211600000000001</v>
      </c>
      <c r="BV35" s="324">
        <v>15.73466</v>
      </c>
    </row>
    <row r="36" spans="1:74" ht="11.15" customHeight="1" x14ac:dyDescent="0.25">
      <c r="A36" s="56"/>
      <c r="B36" s="55" t="s">
        <v>1010</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324"/>
      <c r="BA36" s="324"/>
      <c r="BB36" s="324"/>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5" customHeight="1" x14ac:dyDescent="0.25">
      <c r="A37" s="56" t="s">
        <v>527</v>
      </c>
      <c r="B37" s="198" t="s">
        <v>388</v>
      </c>
      <c r="C37" s="208">
        <v>12.22</v>
      </c>
      <c r="D37" s="208">
        <v>12.63</v>
      </c>
      <c r="E37" s="208">
        <v>12.97</v>
      </c>
      <c r="F37" s="208">
        <v>12.88</v>
      </c>
      <c r="G37" s="208">
        <v>13.12</v>
      </c>
      <c r="H37" s="208">
        <v>13.03</v>
      </c>
      <c r="I37" s="208">
        <v>13.13</v>
      </c>
      <c r="J37" s="208">
        <v>13.26</v>
      </c>
      <c r="K37" s="208">
        <v>13.01</v>
      </c>
      <c r="L37" s="208">
        <v>12.85</v>
      </c>
      <c r="M37" s="208">
        <v>12.9</v>
      </c>
      <c r="N37" s="208">
        <v>12.43</v>
      </c>
      <c r="O37" s="208">
        <v>12.47</v>
      </c>
      <c r="P37" s="208">
        <v>12.72</v>
      </c>
      <c r="Q37" s="208">
        <v>12.84</v>
      </c>
      <c r="R37" s="208">
        <v>13.25</v>
      </c>
      <c r="S37" s="208">
        <v>13.31</v>
      </c>
      <c r="T37" s="208">
        <v>13.32</v>
      </c>
      <c r="U37" s="208">
        <v>13.26</v>
      </c>
      <c r="V37" s="208">
        <v>13.3</v>
      </c>
      <c r="W37" s="208">
        <v>13.16</v>
      </c>
      <c r="X37" s="208">
        <v>12.81</v>
      </c>
      <c r="Y37" s="208">
        <v>13.03</v>
      </c>
      <c r="Z37" s="208">
        <v>12.68</v>
      </c>
      <c r="AA37" s="208">
        <v>12.76</v>
      </c>
      <c r="AB37" s="208">
        <v>12.82</v>
      </c>
      <c r="AC37" s="208">
        <v>13.04</v>
      </c>
      <c r="AD37" s="208">
        <v>13.24</v>
      </c>
      <c r="AE37" s="208">
        <v>13.1</v>
      </c>
      <c r="AF37" s="208">
        <v>13.22</v>
      </c>
      <c r="AG37" s="208">
        <v>13.21</v>
      </c>
      <c r="AH37" s="208">
        <v>13.26</v>
      </c>
      <c r="AI37" s="208">
        <v>13.49</v>
      </c>
      <c r="AJ37" s="208">
        <v>13.66</v>
      </c>
      <c r="AK37" s="208">
        <v>13.31</v>
      </c>
      <c r="AL37" s="208">
        <v>12.78</v>
      </c>
      <c r="AM37" s="208">
        <v>12.69</v>
      </c>
      <c r="AN37" s="208">
        <v>13.35</v>
      </c>
      <c r="AO37" s="208">
        <v>13.3</v>
      </c>
      <c r="AP37" s="208">
        <v>13.76</v>
      </c>
      <c r="AQ37" s="208">
        <v>13.89</v>
      </c>
      <c r="AR37" s="208">
        <v>13.85</v>
      </c>
      <c r="AS37" s="208">
        <v>13.87</v>
      </c>
      <c r="AT37" s="208">
        <v>13.97</v>
      </c>
      <c r="AU37" s="208">
        <v>14.19</v>
      </c>
      <c r="AV37" s="208">
        <v>14.11</v>
      </c>
      <c r="AW37" s="208">
        <v>14.12</v>
      </c>
      <c r="AX37" s="208">
        <v>13.602589999999999</v>
      </c>
      <c r="AY37" s="208">
        <v>13.46646</v>
      </c>
      <c r="AZ37" s="324">
        <v>14.28599</v>
      </c>
      <c r="BA37" s="324">
        <v>14.062889999999999</v>
      </c>
      <c r="BB37" s="324">
        <v>14.59169</v>
      </c>
      <c r="BC37" s="324">
        <v>14.515169999999999</v>
      </c>
      <c r="BD37" s="324">
        <v>14.386889999999999</v>
      </c>
      <c r="BE37" s="324">
        <v>14.30626</v>
      </c>
      <c r="BF37" s="324">
        <v>14.4718</v>
      </c>
      <c r="BG37" s="324">
        <v>14.659660000000001</v>
      </c>
      <c r="BH37" s="324">
        <v>14.44997</v>
      </c>
      <c r="BI37" s="324">
        <v>14.393370000000001</v>
      </c>
      <c r="BJ37" s="324">
        <v>13.777760000000001</v>
      </c>
      <c r="BK37" s="324">
        <v>13.67895</v>
      </c>
      <c r="BL37" s="324">
        <v>14.40138</v>
      </c>
      <c r="BM37" s="324">
        <v>14.146610000000001</v>
      </c>
      <c r="BN37" s="324">
        <v>14.750780000000001</v>
      </c>
      <c r="BO37" s="324">
        <v>14.530279999999999</v>
      </c>
      <c r="BP37" s="324">
        <v>14.431990000000001</v>
      </c>
      <c r="BQ37" s="324">
        <v>14.360659999999999</v>
      </c>
      <c r="BR37" s="324">
        <v>14.53684</v>
      </c>
      <c r="BS37" s="324">
        <v>14.724299999999999</v>
      </c>
      <c r="BT37" s="324">
        <v>14.438319999999999</v>
      </c>
      <c r="BU37" s="324">
        <v>14.4694</v>
      </c>
      <c r="BV37" s="324">
        <v>13.82999</v>
      </c>
    </row>
    <row r="38" spans="1:74" ht="11.15" customHeight="1" x14ac:dyDescent="0.25">
      <c r="A38" s="56" t="s">
        <v>5</v>
      </c>
      <c r="B38" s="198" t="s">
        <v>387</v>
      </c>
      <c r="C38" s="208">
        <v>10.49</v>
      </c>
      <c r="D38" s="208">
        <v>10.65</v>
      </c>
      <c r="E38" s="208">
        <v>10.51</v>
      </c>
      <c r="F38" s="208">
        <v>10.46</v>
      </c>
      <c r="G38" s="208">
        <v>10.51</v>
      </c>
      <c r="H38" s="208">
        <v>10.84</v>
      </c>
      <c r="I38" s="208">
        <v>11</v>
      </c>
      <c r="J38" s="208">
        <v>11.03</v>
      </c>
      <c r="K38" s="208">
        <v>10.72</v>
      </c>
      <c r="L38" s="208">
        <v>10.77</v>
      </c>
      <c r="M38" s="208">
        <v>10.54</v>
      </c>
      <c r="N38" s="208">
        <v>10.33</v>
      </c>
      <c r="O38" s="208">
        <v>10.3</v>
      </c>
      <c r="P38" s="208">
        <v>10.54</v>
      </c>
      <c r="Q38" s="208">
        <v>10.46</v>
      </c>
      <c r="R38" s="208">
        <v>10.52</v>
      </c>
      <c r="S38" s="208">
        <v>10.54</v>
      </c>
      <c r="T38" s="208">
        <v>10.9</v>
      </c>
      <c r="U38" s="208">
        <v>11.02</v>
      </c>
      <c r="V38" s="208">
        <v>11.02</v>
      </c>
      <c r="W38" s="208">
        <v>10.96</v>
      </c>
      <c r="X38" s="208">
        <v>10.74</v>
      </c>
      <c r="Y38" s="208">
        <v>10.57</v>
      </c>
      <c r="Z38" s="208">
        <v>10.32</v>
      </c>
      <c r="AA38" s="208">
        <v>10.18</v>
      </c>
      <c r="AB38" s="208">
        <v>10.3</v>
      </c>
      <c r="AC38" s="208">
        <v>10.34</v>
      </c>
      <c r="AD38" s="208">
        <v>10.37</v>
      </c>
      <c r="AE38" s="208">
        <v>10.4</v>
      </c>
      <c r="AF38" s="208">
        <v>10.89</v>
      </c>
      <c r="AG38" s="208">
        <v>10.84</v>
      </c>
      <c r="AH38" s="208">
        <v>10.9</v>
      </c>
      <c r="AI38" s="208">
        <v>11.02</v>
      </c>
      <c r="AJ38" s="208">
        <v>10.72</v>
      </c>
      <c r="AK38" s="208">
        <v>10.53</v>
      </c>
      <c r="AL38" s="208">
        <v>10.41</v>
      </c>
      <c r="AM38" s="208">
        <v>10.31</v>
      </c>
      <c r="AN38" s="208">
        <v>11.52</v>
      </c>
      <c r="AO38" s="208">
        <v>11.18</v>
      </c>
      <c r="AP38" s="208">
        <v>10.93</v>
      </c>
      <c r="AQ38" s="208">
        <v>10.9</v>
      </c>
      <c r="AR38" s="208">
        <v>11.34</v>
      </c>
      <c r="AS38" s="208">
        <v>11.57</v>
      </c>
      <c r="AT38" s="208">
        <v>11.61</v>
      </c>
      <c r="AU38" s="208">
        <v>11.76</v>
      </c>
      <c r="AV38" s="208">
        <v>11.56</v>
      </c>
      <c r="AW38" s="208">
        <v>11.33</v>
      </c>
      <c r="AX38" s="208">
        <v>10.931330000000001</v>
      </c>
      <c r="AY38" s="208">
        <v>10.94772</v>
      </c>
      <c r="AZ38" s="324">
        <v>12.034840000000001</v>
      </c>
      <c r="BA38" s="324">
        <v>11.84294</v>
      </c>
      <c r="BB38" s="324">
        <v>11.50625</v>
      </c>
      <c r="BC38" s="324">
        <v>11.407640000000001</v>
      </c>
      <c r="BD38" s="324">
        <v>11.828430000000001</v>
      </c>
      <c r="BE38" s="324">
        <v>11.966950000000001</v>
      </c>
      <c r="BF38" s="324">
        <v>11.93896</v>
      </c>
      <c r="BG38" s="324">
        <v>12.07221</v>
      </c>
      <c r="BH38" s="324">
        <v>11.82963</v>
      </c>
      <c r="BI38" s="324">
        <v>11.59844</v>
      </c>
      <c r="BJ38" s="324">
        <v>11.15043</v>
      </c>
      <c r="BK38" s="324">
        <v>11.17018</v>
      </c>
      <c r="BL38" s="324">
        <v>12.28079</v>
      </c>
      <c r="BM38" s="324">
        <v>11.93313</v>
      </c>
      <c r="BN38" s="324">
        <v>11.57545</v>
      </c>
      <c r="BO38" s="324">
        <v>11.46597</v>
      </c>
      <c r="BP38" s="324">
        <v>11.8994</v>
      </c>
      <c r="BQ38" s="324">
        <v>12.019410000000001</v>
      </c>
      <c r="BR38" s="324">
        <v>12.01102</v>
      </c>
      <c r="BS38" s="324">
        <v>12.123519999999999</v>
      </c>
      <c r="BT38" s="324">
        <v>11.882440000000001</v>
      </c>
      <c r="BU38" s="324">
        <v>11.62274</v>
      </c>
      <c r="BV38" s="324">
        <v>11.146039999999999</v>
      </c>
    </row>
    <row r="39" spans="1:74" ht="11.15" customHeight="1" x14ac:dyDescent="0.25">
      <c r="A39" s="56" t="s">
        <v>4</v>
      </c>
      <c r="B39" s="198" t="s">
        <v>386</v>
      </c>
      <c r="C39" s="208">
        <v>6.94</v>
      </c>
      <c r="D39" s="208">
        <v>6.78</v>
      </c>
      <c r="E39" s="208">
        <v>6.63</v>
      </c>
      <c r="F39" s="208">
        <v>6.57</v>
      </c>
      <c r="G39" s="208">
        <v>6.79</v>
      </c>
      <c r="H39" s="208">
        <v>7.17</v>
      </c>
      <c r="I39" s="208">
        <v>7.32</v>
      </c>
      <c r="J39" s="208">
        <v>7.25</v>
      </c>
      <c r="K39" s="208">
        <v>7.05</v>
      </c>
      <c r="L39" s="208">
        <v>6.87</v>
      </c>
      <c r="M39" s="208">
        <v>6.85</v>
      </c>
      <c r="N39" s="208">
        <v>6.67</v>
      </c>
      <c r="O39" s="208">
        <v>6.58</v>
      </c>
      <c r="P39" s="208">
        <v>6.69</v>
      </c>
      <c r="Q39" s="208">
        <v>6.73</v>
      </c>
      <c r="R39" s="208">
        <v>6.51</v>
      </c>
      <c r="S39" s="208">
        <v>6.69</v>
      </c>
      <c r="T39" s="208">
        <v>6.87</v>
      </c>
      <c r="U39" s="208">
        <v>7.14</v>
      </c>
      <c r="V39" s="208">
        <v>7.4</v>
      </c>
      <c r="W39" s="208">
        <v>7.06</v>
      </c>
      <c r="X39" s="208">
        <v>6.84</v>
      </c>
      <c r="Y39" s="208">
        <v>6.72</v>
      </c>
      <c r="Z39" s="208">
        <v>6.38</v>
      </c>
      <c r="AA39" s="208">
        <v>6.37</v>
      </c>
      <c r="AB39" s="208">
        <v>6.44</v>
      </c>
      <c r="AC39" s="208">
        <v>6.39</v>
      </c>
      <c r="AD39" s="208">
        <v>6.39</v>
      </c>
      <c r="AE39" s="208">
        <v>6.54</v>
      </c>
      <c r="AF39" s="208">
        <v>6.94</v>
      </c>
      <c r="AG39" s="208">
        <v>7.16</v>
      </c>
      <c r="AH39" s="208">
        <v>7.07</v>
      </c>
      <c r="AI39" s="208">
        <v>7</v>
      </c>
      <c r="AJ39" s="208">
        <v>6.72</v>
      </c>
      <c r="AK39" s="208">
        <v>6.49</v>
      </c>
      <c r="AL39" s="208">
        <v>6.41</v>
      </c>
      <c r="AM39" s="208">
        <v>6.39</v>
      </c>
      <c r="AN39" s="208">
        <v>7.9</v>
      </c>
      <c r="AO39" s="208">
        <v>7.05</v>
      </c>
      <c r="AP39" s="208">
        <v>6.76</v>
      </c>
      <c r="AQ39" s="208">
        <v>6.71</v>
      </c>
      <c r="AR39" s="208">
        <v>7.28</v>
      </c>
      <c r="AS39" s="208">
        <v>7.54</v>
      </c>
      <c r="AT39" s="208">
        <v>7.65</v>
      </c>
      <c r="AU39" s="208">
        <v>7.71</v>
      </c>
      <c r="AV39" s="208">
        <v>7.53</v>
      </c>
      <c r="AW39" s="208">
        <v>7.47</v>
      </c>
      <c r="AX39" s="208">
        <v>6.9128559999999997</v>
      </c>
      <c r="AY39" s="208">
        <v>6.8178859999999997</v>
      </c>
      <c r="AZ39" s="324">
        <v>7.4884409999999999</v>
      </c>
      <c r="BA39" s="324">
        <v>7.3138579999999997</v>
      </c>
      <c r="BB39" s="324">
        <v>6.9323009999999998</v>
      </c>
      <c r="BC39" s="324">
        <v>6.8493389999999996</v>
      </c>
      <c r="BD39" s="324">
        <v>7.283493</v>
      </c>
      <c r="BE39" s="324">
        <v>7.5514679999999998</v>
      </c>
      <c r="BF39" s="324">
        <v>7.6309259999999997</v>
      </c>
      <c r="BG39" s="324">
        <v>7.5826010000000004</v>
      </c>
      <c r="BH39" s="324">
        <v>7.3009320000000004</v>
      </c>
      <c r="BI39" s="324">
        <v>7.2752369999999997</v>
      </c>
      <c r="BJ39" s="324">
        <v>6.8822330000000003</v>
      </c>
      <c r="BK39" s="324">
        <v>6.7670940000000002</v>
      </c>
      <c r="BL39" s="324">
        <v>7.424391</v>
      </c>
      <c r="BM39" s="324">
        <v>7.2830120000000003</v>
      </c>
      <c r="BN39" s="324">
        <v>6.8926230000000004</v>
      </c>
      <c r="BO39" s="324">
        <v>6.81447</v>
      </c>
      <c r="BP39" s="324">
        <v>7.241606</v>
      </c>
      <c r="BQ39" s="324">
        <v>7.4884000000000004</v>
      </c>
      <c r="BR39" s="324">
        <v>7.566389</v>
      </c>
      <c r="BS39" s="324">
        <v>7.5238170000000002</v>
      </c>
      <c r="BT39" s="324">
        <v>7.2576390000000002</v>
      </c>
      <c r="BU39" s="324">
        <v>7.239617</v>
      </c>
      <c r="BV39" s="324">
        <v>6.8488290000000003</v>
      </c>
    </row>
    <row r="40" spans="1:74" ht="11.15" customHeight="1" x14ac:dyDescent="0.25">
      <c r="A40" s="56"/>
      <c r="B40" s="678" t="s">
        <v>1118</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324"/>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5" customHeight="1" x14ac:dyDescent="0.25">
      <c r="A41" s="56" t="s">
        <v>1119</v>
      </c>
      <c r="B41" s="519" t="s">
        <v>1130</v>
      </c>
      <c r="C41" s="253">
        <v>49.059857954999998</v>
      </c>
      <c r="D41" s="253">
        <v>24.707875000000001</v>
      </c>
      <c r="E41" s="253">
        <v>26.023892045</v>
      </c>
      <c r="F41" s="253">
        <v>26.954970238000001</v>
      </c>
      <c r="G41" s="253">
        <v>47.089687499999997</v>
      </c>
      <c r="H41" s="253">
        <v>36.993988094999999</v>
      </c>
      <c r="I41" s="253">
        <v>112.15372024</v>
      </c>
      <c r="J41" s="253">
        <v>38.983940216999997</v>
      </c>
      <c r="K41" s="253">
        <v>31.974046052999999</v>
      </c>
      <c r="L41" s="253">
        <v>33.686331522000003</v>
      </c>
      <c r="M41" s="253">
        <v>36.620267857000002</v>
      </c>
      <c r="N41" s="253">
        <v>32.864281249999998</v>
      </c>
      <c r="O41" s="253">
        <v>26.792130682</v>
      </c>
      <c r="P41" s="253">
        <v>23.64725</v>
      </c>
      <c r="Q41" s="253">
        <v>34.789345238000003</v>
      </c>
      <c r="R41" s="253">
        <v>28.277045455</v>
      </c>
      <c r="S41" s="253">
        <v>27.556107955000002</v>
      </c>
      <c r="T41" s="253">
        <v>29.188500000000001</v>
      </c>
      <c r="U41" s="253">
        <v>38.172613636000001</v>
      </c>
      <c r="V41" s="253">
        <v>230.71971590999999</v>
      </c>
      <c r="W41" s="253">
        <v>150.53678124999999</v>
      </c>
      <c r="X41" s="253">
        <v>35.184592391000002</v>
      </c>
      <c r="Y41" s="253">
        <v>28.548124999999999</v>
      </c>
      <c r="Z41" s="253">
        <v>21.474821428999999</v>
      </c>
      <c r="AA41" s="253">
        <v>19.109886364000001</v>
      </c>
      <c r="AB41" s="253">
        <v>21.413187499999999</v>
      </c>
      <c r="AC41" s="253">
        <v>29.710823864000002</v>
      </c>
      <c r="AD41" s="253">
        <v>26.042613635999999</v>
      </c>
      <c r="AE41" s="253">
        <v>22.068312500000001</v>
      </c>
      <c r="AF41" s="253">
        <v>23.979147727000001</v>
      </c>
      <c r="AG41" s="253">
        <v>27.314374999999998</v>
      </c>
      <c r="AH41" s="253">
        <v>53.051309523999997</v>
      </c>
      <c r="AI41" s="253">
        <v>22.003690475999999</v>
      </c>
      <c r="AJ41" s="253">
        <v>27.674147727000001</v>
      </c>
      <c r="AK41" s="253">
        <v>28.602125000000001</v>
      </c>
      <c r="AL41" s="253">
        <v>22.953068181999999</v>
      </c>
      <c r="AM41" s="253">
        <v>24.018750000000001</v>
      </c>
      <c r="AN41" s="253">
        <v>1799.8074375000001</v>
      </c>
      <c r="AO41" s="253">
        <v>25.184999999999999</v>
      </c>
      <c r="AP41" s="253">
        <v>34.378835227000003</v>
      </c>
      <c r="AQ41" s="253">
        <v>27.785406250000001</v>
      </c>
      <c r="AR41" s="253">
        <v>57.045994317999998</v>
      </c>
      <c r="AS41" s="253">
        <v>53.374345237999997</v>
      </c>
      <c r="AT41" s="253">
        <v>50.332357954999999</v>
      </c>
      <c r="AU41" s="253">
        <v>53.211666667000003</v>
      </c>
      <c r="AV41" s="253">
        <v>68.042708332999993</v>
      </c>
      <c r="AW41" s="253">
        <v>47.288184524000002</v>
      </c>
      <c r="AX41" s="253">
        <v>34.028016303999998</v>
      </c>
      <c r="AY41" s="253">
        <v>37.020238095000003</v>
      </c>
      <c r="AZ41" s="348">
        <v>43.163260000000001</v>
      </c>
      <c r="BA41" s="348">
        <v>30.906179999999999</v>
      </c>
      <c r="BB41" s="348">
        <v>32.129350000000002</v>
      </c>
      <c r="BC41" s="348">
        <v>34.637430000000002</v>
      </c>
      <c r="BD41" s="348">
        <v>39.736730000000001</v>
      </c>
      <c r="BE41" s="348">
        <v>45.495130000000003</v>
      </c>
      <c r="BF41" s="348">
        <v>44.334589999999999</v>
      </c>
      <c r="BG41" s="348">
        <v>36.06579</v>
      </c>
      <c r="BH41" s="348">
        <v>32.92248</v>
      </c>
      <c r="BI41" s="348">
        <v>32.227170000000001</v>
      </c>
      <c r="BJ41" s="348">
        <v>31.853390000000001</v>
      </c>
      <c r="BK41" s="348">
        <v>35.189979999999998</v>
      </c>
      <c r="BL41" s="348">
        <v>34.044759999999997</v>
      </c>
      <c r="BM41" s="348">
        <v>28.12105</v>
      </c>
      <c r="BN41" s="348">
        <v>29.479769999999998</v>
      </c>
      <c r="BO41" s="348">
        <v>30.816220000000001</v>
      </c>
      <c r="BP41" s="348">
        <v>33.737870000000001</v>
      </c>
      <c r="BQ41" s="348">
        <v>36.45729</v>
      </c>
      <c r="BR41" s="348">
        <v>36.842669999999998</v>
      </c>
      <c r="BS41" s="348">
        <v>31.678529999999999</v>
      </c>
      <c r="BT41" s="348">
        <v>30.142240000000001</v>
      </c>
      <c r="BU41" s="348">
        <v>32.698599999999999</v>
      </c>
      <c r="BV41" s="348">
        <v>29.6937</v>
      </c>
    </row>
    <row r="42" spans="1:74" ht="11.15" customHeight="1" x14ac:dyDescent="0.25">
      <c r="A42" s="56" t="s">
        <v>1120</v>
      </c>
      <c r="B42" s="519" t="s">
        <v>1131</v>
      </c>
      <c r="C42" s="253">
        <v>37.085246466000001</v>
      </c>
      <c r="D42" s="253">
        <v>36.842470910999999</v>
      </c>
      <c r="E42" s="253">
        <v>32.387819583000002</v>
      </c>
      <c r="F42" s="253">
        <v>27.694415475</v>
      </c>
      <c r="G42" s="253">
        <v>24.118882909</v>
      </c>
      <c r="H42" s="253">
        <v>31.446635576999999</v>
      </c>
      <c r="I42" s="253">
        <v>101.0353087</v>
      </c>
      <c r="J42" s="253">
        <v>85.215712361000001</v>
      </c>
      <c r="K42" s="253">
        <v>38.320563073000002</v>
      </c>
      <c r="L42" s="253">
        <v>41.093450949000001</v>
      </c>
      <c r="M42" s="253">
        <v>55.504792649999999</v>
      </c>
      <c r="N42" s="253">
        <v>57.260470699999999</v>
      </c>
      <c r="O42" s="253">
        <v>42.563868677999999</v>
      </c>
      <c r="P42" s="253">
        <v>72.725849999999994</v>
      </c>
      <c r="Q42" s="253">
        <v>35.975619856000002</v>
      </c>
      <c r="R42" s="253">
        <v>24.829938340999998</v>
      </c>
      <c r="S42" s="253">
        <v>20.247661803</v>
      </c>
      <c r="T42" s="253">
        <v>24.811784775</v>
      </c>
      <c r="U42" s="253">
        <v>35.23677988</v>
      </c>
      <c r="V42" s="253">
        <v>36.391629236</v>
      </c>
      <c r="W42" s="253">
        <v>40.345273306999999</v>
      </c>
      <c r="X42" s="253">
        <v>36.414090045999998</v>
      </c>
      <c r="Y42" s="253">
        <v>45.174564400000001</v>
      </c>
      <c r="Z42" s="253">
        <v>43.133999950000003</v>
      </c>
      <c r="AA42" s="253">
        <v>33.598353606000003</v>
      </c>
      <c r="AB42" s="253">
        <v>26.848522774999999</v>
      </c>
      <c r="AC42" s="253">
        <v>25.487610624999999</v>
      </c>
      <c r="AD42" s="253">
        <v>17.106287981000001</v>
      </c>
      <c r="AE42" s="253">
        <v>16.811286450000001</v>
      </c>
      <c r="AF42" s="253">
        <v>23.720671682999999</v>
      </c>
      <c r="AG42" s="253">
        <v>31.633505336999999</v>
      </c>
      <c r="AH42" s="253">
        <v>108.05121209000001</v>
      </c>
      <c r="AI42" s="253">
        <v>46.135208149999997</v>
      </c>
      <c r="AJ42" s="253">
        <v>48.285309398000003</v>
      </c>
      <c r="AK42" s="253">
        <v>39.308953619999997</v>
      </c>
      <c r="AL42" s="253">
        <v>40.801564952</v>
      </c>
      <c r="AM42" s="253">
        <v>33.217081425000003</v>
      </c>
      <c r="AN42" s="253">
        <v>71.090110207999999</v>
      </c>
      <c r="AO42" s="253">
        <v>29.914477175999998</v>
      </c>
      <c r="AP42" s="253">
        <v>28.044656562</v>
      </c>
      <c r="AQ42" s="253">
        <v>26.591761300000002</v>
      </c>
      <c r="AR42" s="253">
        <v>56.061992861</v>
      </c>
      <c r="AS42" s="253">
        <v>78.892639183</v>
      </c>
      <c r="AT42" s="253">
        <v>65.082290889000006</v>
      </c>
      <c r="AU42" s="253">
        <v>72.090007025000006</v>
      </c>
      <c r="AV42" s="253">
        <v>57.888162043000001</v>
      </c>
      <c r="AW42" s="253">
        <v>60.137516400000003</v>
      </c>
      <c r="AX42" s="253">
        <v>63.397979542999998</v>
      </c>
      <c r="AY42" s="253">
        <v>52.502912774999999</v>
      </c>
      <c r="AZ42" s="348">
        <v>53.24</v>
      </c>
      <c r="BA42" s="348">
        <v>49.521610000000003</v>
      </c>
      <c r="BB42" s="348">
        <v>51.709409999999998</v>
      </c>
      <c r="BC42" s="348">
        <v>46.292009999999998</v>
      </c>
      <c r="BD42" s="348">
        <v>48.735169999999997</v>
      </c>
      <c r="BE42" s="348">
        <v>57.890329999999999</v>
      </c>
      <c r="BF42" s="348">
        <v>58.731720000000003</v>
      </c>
      <c r="BG42" s="348">
        <v>55.132579999999997</v>
      </c>
      <c r="BH42" s="348">
        <v>49.960540000000002</v>
      </c>
      <c r="BI42" s="348">
        <v>47.145299999999999</v>
      </c>
      <c r="BJ42" s="348">
        <v>51.121369999999999</v>
      </c>
      <c r="BK42" s="348">
        <v>53.846170000000001</v>
      </c>
      <c r="BL42" s="348">
        <v>46.413960000000003</v>
      </c>
      <c r="BM42" s="348">
        <v>41.780290000000001</v>
      </c>
      <c r="BN42" s="348">
        <v>39.582189999999997</v>
      </c>
      <c r="BO42" s="348">
        <v>38.947859999999999</v>
      </c>
      <c r="BP42" s="348">
        <v>46.405290000000001</v>
      </c>
      <c r="BQ42" s="348">
        <v>51.885719999999999</v>
      </c>
      <c r="BR42" s="348">
        <v>51.949849999999998</v>
      </c>
      <c r="BS42" s="348">
        <v>49.008960000000002</v>
      </c>
      <c r="BT42" s="348">
        <v>42.020560000000003</v>
      </c>
      <c r="BU42" s="348">
        <v>41.087009999999999</v>
      </c>
      <c r="BV42" s="348">
        <v>47.426169999999999</v>
      </c>
    </row>
    <row r="43" spans="1:74" ht="11.15" customHeight="1" x14ac:dyDescent="0.25">
      <c r="A43" s="56" t="s">
        <v>1121</v>
      </c>
      <c r="B43" s="519" t="s">
        <v>1132</v>
      </c>
      <c r="C43" s="253">
        <v>115.63914773</v>
      </c>
      <c r="D43" s="253">
        <v>42.974031250000003</v>
      </c>
      <c r="E43" s="253">
        <v>38.979062499999998</v>
      </c>
      <c r="F43" s="253">
        <v>50.647321429000002</v>
      </c>
      <c r="G43" s="253">
        <v>27.697784090999999</v>
      </c>
      <c r="H43" s="253">
        <v>30.498184523999999</v>
      </c>
      <c r="I43" s="253">
        <v>40.011875000000003</v>
      </c>
      <c r="J43" s="253">
        <v>49.629538042999997</v>
      </c>
      <c r="K43" s="253">
        <v>40.934342104999999</v>
      </c>
      <c r="L43" s="253">
        <v>43.018179347999997</v>
      </c>
      <c r="M43" s="253">
        <v>63.505416666999999</v>
      </c>
      <c r="N43" s="253">
        <v>56.02225</v>
      </c>
      <c r="O43" s="253">
        <v>63.145909091</v>
      </c>
      <c r="P43" s="253">
        <v>38.393406249999998</v>
      </c>
      <c r="Q43" s="253">
        <v>40.665178570999998</v>
      </c>
      <c r="R43" s="253">
        <v>29.498750000000001</v>
      </c>
      <c r="S43" s="253">
        <v>26.757187500000001</v>
      </c>
      <c r="T43" s="253">
        <v>25.189843750000001</v>
      </c>
      <c r="U43" s="253">
        <v>33.969005682000002</v>
      </c>
      <c r="V43" s="253">
        <v>30.534460227</v>
      </c>
      <c r="W43" s="253">
        <v>24.044343749999999</v>
      </c>
      <c r="X43" s="253">
        <v>23.620788043000001</v>
      </c>
      <c r="Y43" s="253">
        <v>36.634656249999999</v>
      </c>
      <c r="Z43" s="253">
        <v>46.180535714000001</v>
      </c>
      <c r="AA43" s="253">
        <v>29.598238636000001</v>
      </c>
      <c r="AB43" s="253">
        <v>25.054625000000001</v>
      </c>
      <c r="AC43" s="253">
        <v>19.167073863999999</v>
      </c>
      <c r="AD43" s="253">
        <v>20.129573864000001</v>
      </c>
      <c r="AE43" s="253">
        <v>18.226781249999998</v>
      </c>
      <c r="AF43" s="253">
        <v>22.403835226999998</v>
      </c>
      <c r="AG43" s="253">
        <v>27.871304347999999</v>
      </c>
      <c r="AH43" s="253">
        <v>28.923898810000001</v>
      </c>
      <c r="AI43" s="253">
        <v>24.796250000000001</v>
      </c>
      <c r="AJ43" s="253">
        <v>29.053096590999999</v>
      </c>
      <c r="AK43" s="253">
        <v>30.0583125</v>
      </c>
      <c r="AL43" s="253">
        <v>42.991420454999997</v>
      </c>
      <c r="AM43" s="253">
        <v>44.719406249999999</v>
      </c>
      <c r="AN43" s="253">
        <v>82.899968749999999</v>
      </c>
      <c r="AO43" s="253">
        <v>38.155190216999998</v>
      </c>
      <c r="AP43" s="253">
        <v>28.054403408999999</v>
      </c>
      <c r="AQ43" s="253">
        <v>27.8174375</v>
      </c>
      <c r="AR43" s="253">
        <v>45.140852273</v>
      </c>
      <c r="AS43" s="253">
        <v>43.933898810000002</v>
      </c>
      <c r="AT43" s="253">
        <v>59.844772726999999</v>
      </c>
      <c r="AU43" s="253">
        <v>53.940982142999999</v>
      </c>
      <c r="AV43" s="253">
        <v>65.724791667000005</v>
      </c>
      <c r="AW43" s="253">
        <v>60.772500000000001</v>
      </c>
      <c r="AX43" s="253">
        <v>70.740190217000006</v>
      </c>
      <c r="AY43" s="253">
        <v>159.59824405000001</v>
      </c>
      <c r="AZ43" s="348">
        <v>83.284049999999993</v>
      </c>
      <c r="BA43" s="348">
        <v>72.076750000000004</v>
      </c>
      <c r="BB43" s="348">
        <v>79.378929999999997</v>
      </c>
      <c r="BC43" s="348">
        <v>72.015219999999999</v>
      </c>
      <c r="BD43" s="348">
        <v>65.377709999999993</v>
      </c>
      <c r="BE43" s="348">
        <v>81.516480000000001</v>
      </c>
      <c r="BF43" s="348">
        <v>77.784549999999996</v>
      </c>
      <c r="BG43" s="348">
        <v>69.656829999999999</v>
      </c>
      <c r="BH43" s="348">
        <v>43.271030000000003</v>
      </c>
      <c r="BI43" s="348">
        <v>25.292809999999999</v>
      </c>
      <c r="BJ43" s="348">
        <v>73.300120000000007</v>
      </c>
      <c r="BK43" s="348">
        <v>80.033479999999997</v>
      </c>
      <c r="BL43" s="348">
        <v>71.077470000000005</v>
      </c>
      <c r="BM43" s="348">
        <v>62.07479</v>
      </c>
      <c r="BN43" s="348">
        <v>68.442049999999995</v>
      </c>
      <c r="BO43" s="348">
        <v>61.609369999999998</v>
      </c>
      <c r="BP43" s="348">
        <v>62.311540000000001</v>
      </c>
      <c r="BQ43" s="348">
        <v>70.916399999999996</v>
      </c>
      <c r="BR43" s="348">
        <v>66.206890000000001</v>
      </c>
      <c r="BS43" s="348">
        <v>59.445889999999999</v>
      </c>
      <c r="BT43" s="348">
        <v>45.506720000000001</v>
      </c>
      <c r="BU43" s="348">
        <v>25.84254</v>
      </c>
      <c r="BV43" s="348">
        <v>69.26643</v>
      </c>
    </row>
    <row r="44" spans="1:74" ht="11.15" customHeight="1" x14ac:dyDescent="0.25">
      <c r="A44" s="56" t="s">
        <v>1122</v>
      </c>
      <c r="B44" s="519" t="s">
        <v>1133</v>
      </c>
      <c r="C44" s="253">
        <v>92.125426136000002</v>
      </c>
      <c r="D44" s="253">
        <v>32.459781249999999</v>
      </c>
      <c r="E44" s="253">
        <v>29.977471591</v>
      </c>
      <c r="F44" s="253">
        <v>38.154047619000004</v>
      </c>
      <c r="G44" s="253">
        <v>31.689403409000001</v>
      </c>
      <c r="H44" s="253">
        <v>32.883839285999997</v>
      </c>
      <c r="I44" s="253">
        <v>41.755000000000003</v>
      </c>
      <c r="J44" s="253">
        <v>43.828206522000002</v>
      </c>
      <c r="K44" s="253">
        <v>40.005263157999998</v>
      </c>
      <c r="L44" s="253">
        <v>39.091005435</v>
      </c>
      <c r="M44" s="253">
        <v>43.328333333000003</v>
      </c>
      <c r="N44" s="253">
        <v>43.42728125</v>
      </c>
      <c r="O44" s="253">
        <v>53.682528409</v>
      </c>
      <c r="P44" s="253">
        <v>34.270906250000003</v>
      </c>
      <c r="Q44" s="253">
        <v>37.354077381000003</v>
      </c>
      <c r="R44" s="253">
        <v>29.756704545000002</v>
      </c>
      <c r="S44" s="253">
        <v>23.157329545</v>
      </c>
      <c r="T44" s="253">
        <v>24.11209375</v>
      </c>
      <c r="U44" s="253">
        <v>31.286789772999999</v>
      </c>
      <c r="V44" s="253">
        <v>29.070909091000001</v>
      </c>
      <c r="W44" s="253">
        <v>22.916125000000001</v>
      </c>
      <c r="X44" s="253">
        <v>21.676440217</v>
      </c>
      <c r="Y44" s="253">
        <v>29.001437500000002</v>
      </c>
      <c r="Z44" s="253">
        <v>30.447976189999999</v>
      </c>
      <c r="AA44" s="253">
        <v>26.000823864000001</v>
      </c>
      <c r="AB44" s="253">
        <v>21.2898125</v>
      </c>
      <c r="AC44" s="253">
        <v>18.174204544999998</v>
      </c>
      <c r="AD44" s="253">
        <v>16.589943181999999</v>
      </c>
      <c r="AE44" s="253">
        <v>16.49428125</v>
      </c>
      <c r="AF44" s="253">
        <v>21.297130681999999</v>
      </c>
      <c r="AG44" s="253">
        <v>26.884891304</v>
      </c>
      <c r="AH44" s="253">
        <v>25.236547619</v>
      </c>
      <c r="AI44" s="253">
        <v>21.030773809999999</v>
      </c>
      <c r="AJ44" s="253">
        <v>21.586789773</v>
      </c>
      <c r="AK44" s="253">
        <v>24.83175</v>
      </c>
      <c r="AL44" s="253">
        <v>34.726534090999998</v>
      </c>
      <c r="AM44" s="253">
        <v>36.211437500000002</v>
      </c>
      <c r="AN44" s="253">
        <v>67.407843749999998</v>
      </c>
      <c r="AO44" s="253">
        <v>30.600923912999999</v>
      </c>
      <c r="AP44" s="253">
        <v>26.744034091</v>
      </c>
      <c r="AQ44" s="253">
        <v>29.335249999999998</v>
      </c>
      <c r="AR44" s="253">
        <v>39.475852273000001</v>
      </c>
      <c r="AS44" s="253">
        <v>46.411815476000001</v>
      </c>
      <c r="AT44" s="253">
        <v>52.350539773000001</v>
      </c>
      <c r="AU44" s="253">
        <v>52.482916666999998</v>
      </c>
      <c r="AV44" s="253">
        <v>60.011577381000002</v>
      </c>
      <c r="AW44" s="253">
        <v>61.935952381</v>
      </c>
      <c r="AX44" s="253">
        <v>50.659864130000003</v>
      </c>
      <c r="AY44" s="253">
        <v>143.98764881</v>
      </c>
      <c r="AZ44" s="348">
        <v>77.677329999999998</v>
      </c>
      <c r="BA44" s="348">
        <v>67.685950000000005</v>
      </c>
      <c r="BB44" s="348">
        <v>70.475849999999994</v>
      </c>
      <c r="BC44" s="348">
        <v>63.766260000000003</v>
      </c>
      <c r="BD44" s="348">
        <v>58.029609999999998</v>
      </c>
      <c r="BE44" s="348">
        <v>73.44314</v>
      </c>
      <c r="BF44" s="348">
        <v>67.797690000000003</v>
      </c>
      <c r="BG44" s="348">
        <v>63.471049999999998</v>
      </c>
      <c r="BH44" s="348">
        <v>37.24015</v>
      </c>
      <c r="BI44" s="348">
        <v>22.70262</v>
      </c>
      <c r="BJ44" s="348">
        <v>65.916139999999999</v>
      </c>
      <c r="BK44" s="348">
        <v>73.334549999999993</v>
      </c>
      <c r="BL44" s="348">
        <v>65.95966</v>
      </c>
      <c r="BM44" s="348">
        <v>57.169060000000002</v>
      </c>
      <c r="BN44" s="348">
        <v>62.026139999999998</v>
      </c>
      <c r="BO44" s="348">
        <v>55.286369999999998</v>
      </c>
      <c r="BP44" s="348">
        <v>55.372540000000001</v>
      </c>
      <c r="BQ44" s="348">
        <v>65.028120000000001</v>
      </c>
      <c r="BR44" s="348">
        <v>58.059919999999998</v>
      </c>
      <c r="BS44" s="348">
        <v>53.109760000000001</v>
      </c>
      <c r="BT44" s="348">
        <v>39.096339999999998</v>
      </c>
      <c r="BU44" s="348">
        <v>22.882259999999999</v>
      </c>
      <c r="BV44" s="348">
        <v>62.080010000000001</v>
      </c>
    </row>
    <row r="45" spans="1:74" ht="11.15" customHeight="1" x14ac:dyDescent="0.25">
      <c r="A45" s="56" t="s">
        <v>1123</v>
      </c>
      <c r="B45" s="519" t="s">
        <v>1134</v>
      </c>
      <c r="C45" s="253">
        <v>73.369733152999999</v>
      </c>
      <c r="D45" s="253">
        <v>31.167148906000001</v>
      </c>
      <c r="E45" s="253">
        <v>37.765500568</v>
      </c>
      <c r="F45" s="253">
        <v>39.310800475999997</v>
      </c>
      <c r="G45" s="253">
        <v>44.487758239000001</v>
      </c>
      <c r="H45" s="253">
        <v>35.396447500000001</v>
      </c>
      <c r="I45" s="253">
        <v>40.104854582999998</v>
      </c>
      <c r="J45" s="253">
        <v>38.726088505</v>
      </c>
      <c r="K45" s="253">
        <v>41.351170920999998</v>
      </c>
      <c r="L45" s="253">
        <v>38.334911890999997</v>
      </c>
      <c r="M45" s="253">
        <v>42.0370025</v>
      </c>
      <c r="N45" s="253">
        <v>37.835433063000004</v>
      </c>
      <c r="O45" s="253">
        <v>38.700897756000003</v>
      </c>
      <c r="P45" s="253">
        <v>29.440715405999999</v>
      </c>
      <c r="Q45" s="253">
        <v>33.233683601000003</v>
      </c>
      <c r="R45" s="253">
        <v>29.513949574000002</v>
      </c>
      <c r="S45" s="253">
        <v>29.328377869000001</v>
      </c>
      <c r="T45" s="253">
        <v>26.781477905999999</v>
      </c>
      <c r="U45" s="253">
        <v>32.827892273000003</v>
      </c>
      <c r="V45" s="253">
        <v>29.330724403000001</v>
      </c>
      <c r="W45" s="253">
        <v>31.361443999999999</v>
      </c>
      <c r="X45" s="253">
        <v>29.732951277000002</v>
      </c>
      <c r="Y45" s="253">
        <v>33.294376094</v>
      </c>
      <c r="Z45" s="253">
        <v>26.65051747</v>
      </c>
      <c r="AA45" s="253">
        <v>24.53741767</v>
      </c>
      <c r="AB45" s="253">
        <v>21.65219325</v>
      </c>
      <c r="AC45" s="253">
        <v>21.231371136</v>
      </c>
      <c r="AD45" s="253">
        <v>19.294396902999999</v>
      </c>
      <c r="AE45" s="253">
        <v>20.381221531000001</v>
      </c>
      <c r="AF45" s="253">
        <v>22.697961505999999</v>
      </c>
      <c r="AG45" s="253">
        <v>31.805144755000001</v>
      </c>
      <c r="AH45" s="253">
        <v>29.039054106999998</v>
      </c>
      <c r="AI45" s="253">
        <v>23.886576131000002</v>
      </c>
      <c r="AJ45" s="253">
        <v>25.758875937999999</v>
      </c>
      <c r="AK45" s="253">
        <v>24.840174688000001</v>
      </c>
      <c r="AL45" s="253">
        <v>28.707606647999999</v>
      </c>
      <c r="AM45" s="253">
        <v>28.593237188</v>
      </c>
      <c r="AN45" s="253">
        <v>49.918575562999997</v>
      </c>
      <c r="AO45" s="253">
        <v>26.751535841999999</v>
      </c>
      <c r="AP45" s="253">
        <v>30.871029118999999</v>
      </c>
      <c r="AQ45" s="253">
        <v>33.684832499999999</v>
      </c>
      <c r="AR45" s="253">
        <v>36.574307585</v>
      </c>
      <c r="AS45" s="253">
        <v>44.989227292000002</v>
      </c>
      <c r="AT45" s="253">
        <v>54.367788834999999</v>
      </c>
      <c r="AU45" s="253">
        <v>54.615349850999998</v>
      </c>
      <c r="AV45" s="253">
        <v>70.979155356999996</v>
      </c>
      <c r="AW45" s="253">
        <v>72.749910744000005</v>
      </c>
      <c r="AX45" s="253">
        <v>43.993958206999999</v>
      </c>
      <c r="AY45" s="253">
        <v>73.319438422999994</v>
      </c>
      <c r="AZ45" s="348">
        <v>49.896749999999997</v>
      </c>
      <c r="BA45" s="348">
        <v>42.149149999999999</v>
      </c>
      <c r="BB45" s="348">
        <v>42.866050000000001</v>
      </c>
      <c r="BC45" s="348">
        <v>42.87182</v>
      </c>
      <c r="BD45" s="348">
        <v>45.353859999999997</v>
      </c>
      <c r="BE45" s="348">
        <v>53.299509999999998</v>
      </c>
      <c r="BF45" s="348">
        <v>55.125830000000001</v>
      </c>
      <c r="BG45" s="348">
        <v>46.7652</v>
      </c>
      <c r="BH45" s="348">
        <v>42.11994</v>
      </c>
      <c r="BI45" s="348">
        <v>41.896999999999998</v>
      </c>
      <c r="BJ45" s="348">
        <v>44.36983</v>
      </c>
      <c r="BK45" s="348">
        <v>51.631799999999998</v>
      </c>
      <c r="BL45" s="348">
        <v>47.989220000000003</v>
      </c>
      <c r="BM45" s="348">
        <v>43.015749999999997</v>
      </c>
      <c r="BN45" s="348">
        <v>43.969459999999998</v>
      </c>
      <c r="BO45" s="348">
        <v>43.272129999999997</v>
      </c>
      <c r="BP45" s="348">
        <v>44.730440000000002</v>
      </c>
      <c r="BQ45" s="348">
        <v>51.536450000000002</v>
      </c>
      <c r="BR45" s="348">
        <v>51.707949999999997</v>
      </c>
      <c r="BS45" s="348">
        <v>44.103380000000001</v>
      </c>
      <c r="BT45" s="348">
        <v>42.750410000000002</v>
      </c>
      <c r="BU45" s="348">
        <v>41.50065</v>
      </c>
      <c r="BV45" s="348">
        <v>45.270609999999998</v>
      </c>
    </row>
    <row r="46" spans="1:74" ht="11.15" customHeight="1" x14ac:dyDescent="0.25">
      <c r="A46" s="56" t="s">
        <v>1124</v>
      </c>
      <c r="B46" s="519" t="s">
        <v>1135</v>
      </c>
      <c r="C46" s="253">
        <v>40.638323864</v>
      </c>
      <c r="D46" s="253">
        <v>26.479156249999999</v>
      </c>
      <c r="E46" s="253">
        <v>26.556505682000001</v>
      </c>
      <c r="F46" s="253">
        <v>34.451934524000002</v>
      </c>
      <c r="G46" s="253">
        <v>38.105511364000002</v>
      </c>
      <c r="H46" s="253">
        <v>35.071994048000001</v>
      </c>
      <c r="I46" s="253">
        <v>37.157589285999997</v>
      </c>
      <c r="J46" s="253">
        <v>36.634999999999998</v>
      </c>
      <c r="K46" s="253">
        <v>37.886546053000004</v>
      </c>
      <c r="L46" s="253">
        <v>38.906304347999999</v>
      </c>
      <c r="M46" s="253">
        <v>39.586428570999999</v>
      </c>
      <c r="N46" s="253">
        <v>36.419812499999999</v>
      </c>
      <c r="O46" s="253">
        <v>35.084886363999999</v>
      </c>
      <c r="P46" s="253">
        <v>28.597906250000001</v>
      </c>
      <c r="Q46" s="253">
        <v>30.642976189999999</v>
      </c>
      <c r="R46" s="253">
        <v>28.999147727</v>
      </c>
      <c r="S46" s="253">
        <v>27.970681817999999</v>
      </c>
      <c r="T46" s="253">
        <v>26.453968750000001</v>
      </c>
      <c r="U46" s="253">
        <v>32.740397727000001</v>
      </c>
      <c r="V46" s="253">
        <v>28.651221590999999</v>
      </c>
      <c r="W46" s="253">
        <v>30.73153125</v>
      </c>
      <c r="X46" s="253">
        <v>27.428451086999999</v>
      </c>
      <c r="Y46" s="253">
        <v>29.948656249999999</v>
      </c>
      <c r="Z46" s="253">
        <v>26.890357142999999</v>
      </c>
      <c r="AA46" s="253">
        <v>26.436022727000001</v>
      </c>
      <c r="AB46" s="253">
        <v>24.917156250000001</v>
      </c>
      <c r="AC46" s="253">
        <v>21.923409091</v>
      </c>
      <c r="AD46" s="253">
        <v>20.644659091000001</v>
      </c>
      <c r="AE46" s="253">
        <v>22.585125000000001</v>
      </c>
      <c r="AF46" s="253">
        <v>25.776534090999998</v>
      </c>
      <c r="AG46" s="253">
        <v>32.504646739000002</v>
      </c>
      <c r="AH46" s="253">
        <v>31.488482142999999</v>
      </c>
      <c r="AI46" s="253">
        <v>24.045625000000001</v>
      </c>
      <c r="AJ46" s="253">
        <v>26.111221591</v>
      </c>
      <c r="AK46" s="253">
        <v>21.643968749999999</v>
      </c>
      <c r="AL46" s="253">
        <v>27.050823864000002</v>
      </c>
      <c r="AM46" s="253">
        <v>28.408124999999998</v>
      </c>
      <c r="AN46" s="253">
        <v>81.056468749999993</v>
      </c>
      <c r="AO46" s="253">
        <v>25.448315217000001</v>
      </c>
      <c r="AP46" s="253">
        <v>30.087386364</v>
      </c>
      <c r="AQ46" s="253">
        <v>32.031718750000003</v>
      </c>
      <c r="AR46" s="253">
        <v>39.354431818000002</v>
      </c>
      <c r="AS46" s="253">
        <v>44.794166666999999</v>
      </c>
      <c r="AT46" s="253">
        <v>51.973778408999998</v>
      </c>
      <c r="AU46" s="253">
        <v>51.308690476000002</v>
      </c>
      <c r="AV46" s="253">
        <v>67.471726189999998</v>
      </c>
      <c r="AW46" s="253">
        <v>63.977946428999999</v>
      </c>
      <c r="AX46" s="253">
        <v>41.694565216999997</v>
      </c>
      <c r="AY46" s="253">
        <v>51.535863095000003</v>
      </c>
      <c r="AZ46" s="348">
        <v>49.134979999999999</v>
      </c>
      <c r="BA46" s="348">
        <v>40.255519999999997</v>
      </c>
      <c r="BB46" s="348">
        <v>42.178269999999998</v>
      </c>
      <c r="BC46" s="348">
        <v>41.728369999999998</v>
      </c>
      <c r="BD46" s="348">
        <v>46.217509999999997</v>
      </c>
      <c r="BE46" s="348">
        <v>53.202069999999999</v>
      </c>
      <c r="BF46" s="348">
        <v>54.385440000000003</v>
      </c>
      <c r="BG46" s="348">
        <v>43.756500000000003</v>
      </c>
      <c r="BH46" s="348">
        <v>41.536520000000003</v>
      </c>
      <c r="BI46" s="348">
        <v>40.01276</v>
      </c>
      <c r="BJ46" s="348">
        <v>42.107500000000002</v>
      </c>
      <c r="BK46" s="348">
        <v>50.114139999999999</v>
      </c>
      <c r="BL46" s="348">
        <v>46.749839999999999</v>
      </c>
      <c r="BM46" s="348">
        <v>40.640340000000002</v>
      </c>
      <c r="BN46" s="348">
        <v>43.248060000000002</v>
      </c>
      <c r="BO46" s="348">
        <v>42.719439999999999</v>
      </c>
      <c r="BP46" s="348">
        <v>45.670650000000002</v>
      </c>
      <c r="BQ46" s="348">
        <v>51.954790000000003</v>
      </c>
      <c r="BR46" s="348">
        <v>52.119160000000001</v>
      </c>
      <c r="BS46" s="348">
        <v>42.484319999999997</v>
      </c>
      <c r="BT46" s="348">
        <v>41.37697</v>
      </c>
      <c r="BU46" s="348">
        <v>40.12265</v>
      </c>
      <c r="BV46" s="348">
        <v>42.968260000000001</v>
      </c>
    </row>
    <row r="47" spans="1:74" ht="11.15" customHeight="1" x14ac:dyDescent="0.25">
      <c r="A47" s="56" t="s">
        <v>1125</v>
      </c>
      <c r="B47" s="519" t="s">
        <v>1136</v>
      </c>
      <c r="C47" s="253">
        <v>33.108419601999998</v>
      </c>
      <c r="D47" s="253">
        <v>24.315900312</v>
      </c>
      <c r="E47" s="253">
        <v>22.188074147999998</v>
      </c>
      <c r="F47" s="253">
        <v>24.397300595000001</v>
      </c>
      <c r="G47" s="253">
        <v>30.6437375</v>
      </c>
      <c r="H47" s="253">
        <v>30.435057440000001</v>
      </c>
      <c r="I47" s="253">
        <v>34.149397917000002</v>
      </c>
      <c r="J47" s="253">
        <v>29.550833151999999</v>
      </c>
      <c r="K47" s="253">
        <v>26.212023354999999</v>
      </c>
      <c r="L47" s="253">
        <v>35.369316032999997</v>
      </c>
      <c r="M47" s="253">
        <v>42.616371428999997</v>
      </c>
      <c r="N47" s="253">
        <v>31.352083125</v>
      </c>
      <c r="O47" s="253">
        <v>28.552306818000002</v>
      </c>
      <c r="P47" s="253">
        <v>27.485459687999999</v>
      </c>
      <c r="Q47" s="253">
        <v>31.418118452000002</v>
      </c>
      <c r="R47" s="253">
        <v>24.783113067999999</v>
      </c>
      <c r="S47" s="253">
        <v>28.997365340999998</v>
      </c>
      <c r="T47" s="253">
        <v>27.625429688000001</v>
      </c>
      <c r="U47" s="253">
        <v>33.675886079999998</v>
      </c>
      <c r="V47" s="253">
        <v>30.744647443000002</v>
      </c>
      <c r="W47" s="253">
        <v>30.098027188</v>
      </c>
      <c r="X47" s="253">
        <v>23.221609238999999</v>
      </c>
      <c r="Y47" s="253">
        <v>25.25366</v>
      </c>
      <c r="Z47" s="253">
        <v>22.442256844999999</v>
      </c>
      <c r="AA47" s="253">
        <v>20.043210511000002</v>
      </c>
      <c r="AB47" s="253">
        <v>21.695782813000001</v>
      </c>
      <c r="AC47" s="253">
        <v>18.448979545</v>
      </c>
      <c r="AD47" s="253">
        <v>17.372336648000001</v>
      </c>
      <c r="AE47" s="253">
        <v>19.445364999999999</v>
      </c>
      <c r="AF47" s="253">
        <v>21.798782385999999</v>
      </c>
      <c r="AG47" s="253">
        <v>26.448556522000001</v>
      </c>
      <c r="AH47" s="253">
        <v>28.598483333000001</v>
      </c>
      <c r="AI47" s="253">
        <v>23.765435118999999</v>
      </c>
      <c r="AJ47" s="253">
        <v>26.875776705</v>
      </c>
      <c r="AK47" s="253">
        <v>23.2412025</v>
      </c>
      <c r="AL47" s="253">
        <v>22.888030682</v>
      </c>
      <c r="AM47" s="253">
        <v>26.218775938</v>
      </c>
      <c r="AN47" s="253">
        <v>705.47958313000004</v>
      </c>
      <c r="AO47" s="253">
        <v>19.218120652</v>
      </c>
      <c r="AP47" s="253">
        <v>23.329173864000001</v>
      </c>
      <c r="AQ47" s="253">
        <v>28.610441250000001</v>
      </c>
      <c r="AR47" s="253">
        <v>40.653478976999999</v>
      </c>
      <c r="AS47" s="253">
        <v>46.486033333000002</v>
      </c>
      <c r="AT47" s="253">
        <v>47.203752272999999</v>
      </c>
      <c r="AU47" s="253">
        <v>52.208252975999997</v>
      </c>
      <c r="AV47" s="253">
        <v>59.186798512000003</v>
      </c>
      <c r="AW47" s="253">
        <v>46.908223810000003</v>
      </c>
      <c r="AX47" s="253">
        <v>31.072285054000002</v>
      </c>
      <c r="AY47" s="253">
        <v>39.692211905000001</v>
      </c>
      <c r="AZ47" s="348">
        <v>42.806159999999998</v>
      </c>
      <c r="BA47" s="348">
        <v>31.906749999999999</v>
      </c>
      <c r="BB47" s="348">
        <v>34.135530000000003</v>
      </c>
      <c r="BC47" s="348">
        <v>35.383220000000001</v>
      </c>
      <c r="BD47" s="348">
        <v>43.871780000000001</v>
      </c>
      <c r="BE47" s="348">
        <v>50.646560000000001</v>
      </c>
      <c r="BF47" s="348">
        <v>48.456049999999998</v>
      </c>
      <c r="BG47" s="348">
        <v>35.657969999999999</v>
      </c>
      <c r="BH47" s="348">
        <v>37.776479999999999</v>
      </c>
      <c r="BI47" s="348">
        <v>34.81812</v>
      </c>
      <c r="BJ47" s="348">
        <v>33.125970000000002</v>
      </c>
      <c r="BK47" s="348">
        <v>37.27346</v>
      </c>
      <c r="BL47" s="348">
        <v>39.886560000000003</v>
      </c>
      <c r="BM47" s="348">
        <v>31.956659999999999</v>
      </c>
      <c r="BN47" s="348">
        <v>32.990989999999996</v>
      </c>
      <c r="BO47" s="348">
        <v>35.544510000000002</v>
      </c>
      <c r="BP47" s="348">
        <v>43.288539999999998</v>
      </c>
      <c r="BQ47" s="348">
        <v>48.239809999999999</v>
      </c>
      <c r="BR47" s="348">
        <v>45.974519999999998</v>
      </c>
      <c r="BS47" s="348">
        <v>33.979289999999999</v>
      </c>
      <c r="BT47" s="348">
        <v>34.359299999999998</v>
      </c>
      <c r="BU47" s="348">
        <v>33.306919999999998</v>
      </c>
      <c r="BV47" s="348">
        <v>33.17304</v>
      </c>
    </row>
    <row r="48" spans="1:74" ht="11.15" customHeight="1" x14ac:dyDescent="0.25">
      <c r="A48" s="107" t="s">
        <v>1126</v>
      </c>
      <c r="B48" s="519" t="s">
        <v>1137</v>
      </c>
      <c r="C48" s="253">
        <v>38.25</v>
      </c>
      <c r="D48" s="253">
        <v>26.684210526000001</v>
      </c>
      <c r="E48" s="253">
        <v>27.583333332999999</v>
      </c>
      <c r="F48" s="253">
        <v>29.845238094999999</v>
      </c>
      <c r="G48" s="253">
        <v>28.522727273000001</v>
      </c>
      <c r="H48" s="253">
        <v>29.523809524000001</v>
      </c>
      <c r="I48" s="253">
        <v>31.464285713999999</v>
      </c>
      <c r="J48" s="253">
        <v>31.173913042999999</v>
      </c>
      <c r="K48" s="253">
        <v>32.776315789000002</v>
      </c>
      <c r="L48" s="253">
        <v>31.413043477999999</v>
      </c>
      <c r="M48" s="253">
        <v>31.524999999999999</v>
      </c>
      <c r="N48" s="253">
        <v>30.597222221999999</v>
      </c>
      <c r="O48" s="253">
        <v>31.595238094999999</v>
      </c>
      <c r="P48" s="253">
        <v>30.631578947000001</v>
      </c>
      <c r="Q48" s="253">
        <v>29.988095238</v>
      </c>
      <c r="R48" s="253">
        <v>29.920454544999998</v>
      </c>
      <c r="S48" s="253">
        <v>29.590909091</v>
      </c>
      <c r="T48" s="253">
        <v>30.1</v>
      </c>
      <c r="U48" s="253">
        <v>31.119047619</v>
      </c>
      <c r="V48" s="253">
        <v>31.397727273000001</v>
      </c>
      <c r="W48" s="253">
        <v>30.712499999999999</v>
      </c>
      <c r="X48" s="253">
        <v>28.456521738999999</v>
      </c>
      <c r="Y48" s="253">
        <v>29.763888889</v>
      </c>
      <c r="Z48" s="253">
        <v>29.702380951999999</v>
      </c>
      <c r="AA48" s="253">
        <v>28.607142856999999</v>
      </c>
      <c r="AB48" s="253">
        <v>24.052631579</v>
      </c>
      <c r="AC48" s="253">
        <v>18.090909091</v>
      </c>
      <c r="AD48" s="253">
        <v>17.556818182000001</v>
      </c>
      <c r="AE48" s="253">
        <v>18.587499999999999</v>
      </c>
      <c r="AF48" s="253">
        <v>18.534090909</v>
      </c>
      <c r="AG48" s="253">
        <v>23.125</v>
      </c>
      <c r="AH48" s="253">
        <v>26.559523810000002</v>
      </c>
      <c r="AI48" s="253">
        <v>20.714285713999999</v>
      </c>
      <c r="AJ48" s="253">
        <v>21.761363635999999</v>
      </c>
      <c r="AK48" s="253">
        <v>27.565789473999999</v>
      </c>
      <c r="AL48" s="253">
        <v>26.295454544999998</v>
      </c>
      <c r="AM48" s="253">
        <v>25.552631579</v>
      </c>
      <c r="AN48" s="253">
        <v>71.671052631999999</v>
      </c>
      <c r="AO48" s="253">
        <v>26.086956522000001</v>
      </c>
      <c r="AP48" s="253">
        <v>28.321428570999998</v>
      </c>
      <c r="AQ48" s="253">
        <v>30.65</v>
      </c>
      <c r="AR48" s="253">
        <v>39.829545455000002</v>
      </c>
      <c r="AS48" s="253">
        <v>40.869047619</v>
      </c>
      <c r="AT48" s="253">
        <v>46.863636364000001</v>
      </c>
      <c r="AU48" s="253">
        <v>44.821428570999998</v>
      </c>
      <c r="AV48" s="253">
        <v>56.880952381</v>
      </c>
      <c r="AW48" s="253">
        <v>53.487499999999997</v>
      </c>
      <c r="AX48" s="253">
        <v>43.642857143000001</v>
      </c>
      <c r="AY48" s="253">
        <v>41.612499999999997</v>
      </c>
      <c r="AZ48" s="348">
        <v>44.555309999999999</v>
      </c>
      <c r="BA48" s="348">
        <v>37.56062</v>
      </c>
      <c r="BB48" s="348">
        <v>40.035350000000001</v>
      </c>
      <c r="BC48" s="348">
        <v>39.258159999999997</v>
      </c>
      <c r="BD48" s="348">
        <v>42.97025</v>
      </c>
      <c r="BE48" s="348">
        <v>46.759889999999999</v>
      </c>
      <c r="BF48" s="348">
        <v>47.384900000000002</v>
      </c>
      <c r="BG48" s="348">
        <v>38.178510000000003</v>
      </c>
      <c r="BH48" s="348">
        <v>37.573839999999997</v>
      </c>
      <c r="BI48" s="348">
        <v>37.047370000000001</v>
      </c>
      <c r="BJ48" s="348">
        <v>39.553800000000003</v>
      </c>
      <c r="BK48" s="348">
        <v>44.814410000000002</v>
      </c>
      <c r="BL48" s="348">
        <v>41.625100000000003</v>
      </c>
      <c r="BM48" s="348">
        <v>36.220700000000001</v>
      </c>
      <c r="BN48" s="348">
        <v>38.620379999999997</v>
      </c>
      <c r="BO48" s="348">
        <v>37.370310000000003</v>
      </c>
      <c r="BP48" s="348">
        <v>40.001109999999997</v>
      </c>
      <c r="BQ48" s="348">
        <v>43.790689999999998</v>
      </c>
      <c r="BR48" s="348">
        <v>44.663620000000002</v>
      </c>
      <c r="BS48" s="348">
        <v>36.879069999999999</v>
      </c>
      <c r="BT48" s="348">
        <v>36.848260000000003</v>
      </c>
      <c r="BU48" s="348">
        <v>35.698039999999999</v>
      </c>
      <c r="BV48" s="348">
        <v>38.696840000000002</v>
      </c>
    </row>
    <row r="49" spans="1:74" ht="11.15" customHeight="1" x14ac:dyDescent="0.25">
      <c r="A49" s="52" t="s">
        <v>1127</v>
      </c>
      <c r="B49" s="519" t="s">
        <v>1138</v>
      </c>
      <c r="C49" s="253">
        <v>37.559523810000002</v>
      </c>
      <c r="D49" s="253">
        <v>26.973684210999998</v>
      </c>
      <c r="E49" s="253">
        <v>26.404761905000001</v>
      </c>
      <c r="F49" s="253">
        <v>30.666666667000001</v>
      </c>
      <c r="G49" s="253">
        <v>29.954545455000002</v>
      </c>
      <c r="H49" s="253">
        <v>29.952380951999999</v>
      </c>
      <c r="I49" s="253">
        <v>31.678571429000002</v>
      </c>
      <c r="J49" s="253">
        <v>31.25</v>
      </c>
      <c r="K49" s="253">
        <v>32.171052631999999</v>
      </c>
      <c r="L49" s="253">
        <v>31.760869565</v>
      </c>
      <c r="M49" s="253">
        <v>30.85</v>
      </c>
      <c r="N49" s="253">
        <v>30.652777778000001</v>
      </c>
      <c r="O49" s="253">
        <v>31.642857143000001</v>
      </c>
      <c r="P49" s="253">
        <v>30.486842105000001</v>
      </c>
      <c r="Q49" s="253">
        <v>30.011904762</v>
      </c>
      <c r="R49" s="253">
        <v>29.897727273000001</v>
      </c>
      <c r="S49" s="253">
        <v>29.25</v>
      </c>
      <c r="T49" s="253">
        <v>29.5625</v>
      </c>
      <c r="U49" s="253">
        <v>30.404761905000001</v>
      </c>
      <c r="V49" s="253">
        <v>31.159090909</v>
      </c>
      <c r="W49" s="253">
        <v>30.362500000000001</v>
      </c>
      <c r="X49" s="253">
        <v>29.358695652000002</v>
      </c>
      <c r="Y49" s="253">
        <v>29.680555556000002</v>
      </c>
      <c r="Z49" s="253">
        <v>29.369047619</v>
      </c>
      <c r="AA49" s="253">
        <v>28.464285713999999</v>
      </c>
      <c r="AB49" s="253">
        <v>26.855263158</v>
      </c>
      <c r="AC49" s="253">
        <v>23.386363635999999</v>
      </c>
      <c r="AD49" s="253">
        <v>18.727272726999999</v>
      </c>
      <c r="AE49" s="253">
        <v>18.45</v>
      </c>
      <c r="AF49" s="253">
        <v>18.397727273000001</v>
      </c>
      <c r="AG49" s="253">
        <v>22.375</v>
      </c>
      <c r="AH49" s="253">
        <v>27.785714286000001</v>
      </c>
      <c r="AI49" s="253">
        <v>21.083333332999999</v>
      </c>
      <c r="AJ49" s="253">
        <v>22.227272726999999</v>
      </c>
      <c r="AK49" s="253">
        <v>27.723684210999998</v>
      </c>
      <c r="AL49" s="253">
        <v>26.227272726999999</v>
      </c>
      <c r="AM49" s="253">
        <v>29.368421052999999</v>
      </c>
      <c r="AN49" s="253">
        <v>28.171052631999999</v>
      </c>
      <c r="AO49" s="253">
        <v>25.652173912999999</v>
      </c>
      <c r="AP49" s="253">
        <v>27.857142856999999</v>
      </c>
      <c r="AQ49" s="253">
        <v>29.9</v>
      </c>
      <c r="AR49" s="253">
        <v>38.75</v>
      </c>
      <c r="AS49" s="253">
        <v>39.214285713999999</v>
      </c>
      <c r="AT49" s="253">
        <v>45.75</v>
      </c>
      <c r="AU49" s="253">
        <v>43.309523810000002</v>
      </c>
      <c r="AV49" s="253">
        <v>53.928571429000002</v>
      </c>
      <c r="AW49" s="253">
        <v>50.987499999999997</v>
      </c>
      <c r="AX49" s="253">
        <v>42.130952381</v>
      </c>
      <c r="AY49" s="253">
        <v>40.262500000000003</v>
      </c>
      <c r="AZ49" s="348">
        <v>42.344009999999997</v>
      </c>
      <c r="BA49" s="348">
        <v>37.903230000000001</v>
      </c>
      <c r="BB49" s="348">
        <v>38.840800000000002</v>
      </c>
      <c r="BC49" s="348">
        <v>38.223770000000002</v>
      </c>
      <c r="BD49" s="348">
        <v>38.003219999999999</v>
      </c>
      <c r="BE49" s="348">
        <v>39.970680000000002</v>
      </c>
      <c r="BF49" s="348">
        <v>40.820099999999996</v>
      </c>
      <c r="BG49" s="348">
        <v>37.477080000000001</v>
      </c>
      <c r="BH49" s="348">
        <v>36.959000000000003</v>
      </c>
      <c r="BI49" s="348">
        <v>36.5488</v>
      </c>
      <c r="BJ49" s="348">
        <v>37.366340000000001</v>
      </c>
      <c r="BK49" s="348">
        <v>40.477220000000003</v>
      </c>
      <c r="BL49" s="348">
        <v>37.951230000000002</v>
      </c>
      <c r="BM49" s="348">
        <v>36.212240000000001</v>
      </c>
      <c r="BN49" s="348">
        <v>36.444800000000001</v>
      </c>
      <c r="BO49" s="348">
        <v>36.170859999999998</v>
      </c>
      <c r="BP49" s="348">
        <v>35.332090000000001</v>
      </c>
      <c r="BQ49" s="348">
        <v>36.606769999999997</v>
      </c>
      <c r="BR49" s="348">
        <v>37.579189999999997</v>
      </c>
      <c r="BS49" s="348">
        <v>35.861080000000001</v>
      </c>
      <c r="BT49" s="348">
        <v>36.349890000000002</v>
      </c>
      <c r="BU49" s="348">
        <v>35.226770000000002</v>
      </c>
      <c r="BV49" s="348">
        <v>36.917760000000001</v>
      </c>
    </row>
    <row r="50" spans="1:74" ht="11.15" customHeight="1" x14ac:dyDescent="0.25">
      <c r="A50" s="107" t="s">
        <v>1128</v>
      </c>
      <c r="B50" s="519" t="s">
        <v>1139</v>
      </c>
      <c r="C50" s="253">
        <v>22.958571428999999</v>
      </c>
      <c r="D50" s="253">
        <v>21.467894737000002</v>
      </c>
      <c r="E50" s="253">
        <v>20.974761905000001</v>
      </c>
      <c r="F50" s="253">
        <v>17.980952381000002</v>
      </c>
      <c r="G50" s="253">
        <v>14.546818182000001</v>
      </c>
      <c r="H50" s="253">
        <v>22.572857143</v>
      </c>
      <c r="I50" s="253">
        <v>72.002857143</v>
      </c>
      <c r="J50" s="253">
        <v>77.147826086999999</v>
      </c>
      <c r="K50" s="253">
        <v>30.831052631999999</v>
      </c>
      <c r="L50" s="253">
        <v>42.388260870000003</v>
      </c>
      <c r="M50" s="253">
        <v>55.738</v>
      </c>
      <c r="N50" s="253">
        <v>54.651111110999999</v>
      </c>
      <c r="O50" s="253">
        <v>35.965238094999997</v>
      </c>
      <c r="P50" s="253">
        <v>90.38</v>
      </c>
      <c r="Q50" s="253">
        <v>40.880952381</v>
      </c>
      <c r="R50" s="253">
        <v>18.137727272999999</v>
      </c>
      <c r="S50" s="253">
        <v>14.582272726999999</v>
      </c>
      <c r="T50" s="253">
        <v>22.916499999999999</v>
      </c>
      <c r="U50" s="253">
        <v>32.249523809999999</v>
      </c>
      <c r="V50" s="253">
        <v>33.415909091000003</v>
      </c>
      <c r="W50" s="253">
        <v>32.542499999999997</v>
      </c>
      <c r="X50" s="253">
        <v>36.132173913000003</v>
      </c>
      <c r="Y50" s="253">
        <v>39.411111110999997</v>
      </c>
      <c r="Z50" s="253">
        <v>36.877619048</v>
      </c>
      <c r="AA50" s="253">
        <v>25.463809523999998</v>
      </c>
      <c r="AB50" s="253">
        <v>19.003157895000001</v>
      </c>
      <c r="AC50" s="253">
        <v>23.857727272999998</v>
      </c>
      <c r="AD50" s="253">
        <v>18.335454545000001</v>
      </c>
      <c r="AE50" s="253">
        <v>13.253500000000001</v>
      </c>
      <c r="AF50" s="253">
        <v>11.871363636</v>
      </c>
      <c r="AG50" s="253">
        <v>20.179090908999999</v>
      </c>
      <c r="AH50" s="253">
        <v>40.702380951999999</v>
      </c>
      <c r="AI50" s="253">
        <v>39.812380951999998</v>
      </c>
      <c r="AJ50" s="253">
        <v>33.915454545000003</v>
      </c>
      <c r="AK50" s="253">
        <v>27.293157895</v>
      </c>
      <c r="AL50" s="253">
        <v>31.785454545</v>
      </c>
      <c r="AM50" s="253">
        <v>26.026842105</v>
      </c>
      <c r="AN50" s="253">
        <v>49.866315788999998</v>
      </c>
      <c r="AO50" s="253">
        <v>27.795217391000001</v>
      </c>
      <c r="AP50" s="253">
        <v>39.368095238000002</v>
      </c>
      <c r="AQ50" s="253">
        <v>36.319499999999998</v>
      </c>
      <c r="AR50" s="253">
        <v>78.83</v>
      </c>
      <c r="AS50" s="253">
        <v>119.33142857</v>
      </c>
      <c r="AT50" s="253">
        <v>74.305000000000007</v>
      </c>
      <c r="AU50" s="253">
        <v>81.195238094999993</v>
      </c>
      <c r="AV50" s="253">
        <v>67.879047619000005</v>
      </c>
      <c r="AW50" s="253">
        <v>50.607500000000002</v>
      </c>
      <c r="AX50" s="253">
        <v>62.890476190000001</v>
      </c>
      <c r="AY50" s="253">
        <v>43.232500000000002</v>
      </c>
      <c r="AZ50" s="348">
        <v>48.14</v>
      </c>
      <c r="BA50" s="348">
        <v>45.23</v>
      </c>
      <c r="BB50" s="348">
        <v>44.43</v>
      </c>
      <c r="BC50" s="348">
        <v>38.75</v>
      </c>
      <c r="BD50" s="348">
        <v>41.712179999999996</v>
      </c>
      <c r="BE50" s="348">
        <v>46.539479999999998</v>
      </c>
      <c r="BF50" s="348">
        <v>46.971890000000002</v>
      </c>
      <c r="BG50" s="348">
        <v>44.196510000000004</v>
      </c>
      <c r="BH50" s="348">
        <v>41.595950000000002</v>
      </c>
      <c r="BI50" s="348">
        <v>40.28304</v>
      </c>
      <c r="BJ50" s="348">
        <v>44.755229999999997</v>
      </c>
      <c r="BK50" s="348">
        <v>62.351520000000001</v>
      </c>
      <c r="BL50" s="348">
        <v>40.306480000000001</v>
      </c>
      <c r="BM50" s="348">
        <v>37.24456</v>
      </c>
      <c r="BN50" s="348">
        <v>34.427379999999999</v>
      </c>
      <c r="BO50" s="348">
        <v>31.21649</v>
      </c>
      <c r="BP50" s="348">
        <v>35.958460000000002</v>
      </c>
      <c r="BQ50" s="348">
        <v>41.13185</v>
      </c>
      <c r="BR50" s="348">
        <v>42.928330000000003</v>
      </c>
      <c r="BS50" s="348">
        <v>41.836640000000003</v>
      </c>
      <c r="BT50" s="348">
        <v>39.232059999999997</v>
      </c>
      <c r="BU50" s="348">
        <v>37.599260000000001</v>
      </c>
      <c r="BV50" s="348">
        <v>42.035649999999997</v>
      </c>
    </row>
    <row r="51" spans="1:74" ht="11.15" customHeight="1" x14ac:dyDescent="0.25">
      <c r="A51" s="110" t="s">
        <v>1129</v>
      </c>
      <c r="B51" s="679" t="s">
        <v>1140</v>
      </c>
      <c r="C51" s="209">
        <v>27.717142856999999</v>
      </c>
      <c r="D51" s="209">
        <v>26.473684210999998</v>
      </c>
      <c r="E51" s="209">
        <v>24.976190475999999</v>
      </c>
      <c r="F51" s="209">
        <v>25.347619047999999</v>
      </c>
      <c r="G51" s="209">
        <v>22.265000000000001</v>
      </c>
      <c r="H51" s="209">
        <v>29.668095237999999</v>
      </c>
      <c r="I51" s="209">
        <v>89.43</v>
      </c>
      <c r="J51" s="209">
        <v>81.089565217000001</v>
      </c>
      <c r="K51" s="209">
        <v>32.812631578999998</v>
      </c>
      <c r="L51" s="209">
        <v>36.543478260999997</v>
      </c>
      <c r="M51" s="209">
        <v>44.3125</v>
      </c>
      <c r="N51" s="209">
        <v>47.264444443999999</v>
      </c>
      <c r="O51" s="209">
        <v>36.910952381000001</v>
      </c>
      <c r="P51" s="209">
        <v>62.665263158000002</v>
      </c>
      <c r="Q51" s="209">
        <v>33.113333333</v>
      </c>
      <c r="R51" s="209">
        <v>20.009545455000001</v>
      </c>
      <c r="S51" s="209">
        <v>11.723636364000001</v>
      </c>
      <c r="T51" s="209">
        <v>23.627500000000001</v>
      </c>
      <c r="U51" s="209">
        <v>45.812857143000002</v>
      </c>
      <c r="V51" s="209">
        <v>43.297272726999999</v>
      </c>
      <c r="W51" s="209">
        <v>36.878999999999998</v>
      </c>
      <c r="X51" s="209">
        <v>40.923913042999999</v>
      </c>
      <c r="Y51" s="209">
        <v>39.368333333000002</v>
      </c>
      <c r="Z51" s="209">
        <v>28.814285714</v>
      </c>
      <c r="AA51" s="209">
        <v>21.753809524000001</v>
      </c>
      <c r="AB51" s="209">
        <v>20.582105262999999</v>
      </c>
      <c r="AC51" s="209">
        <v>23.875</v>
      </c>
      <c r="AD51" s="209">
        <v>17.184545454999999</v>
      </c>
      <c r="AE51" s="209">
        <v>16.318999999999999</v>
      </c>
      <c r="AF51" s="209">
        <v>25.284545455</v>
      </c>
      <c r="AG51" s="209">
        <v>38.407272726999999</v>
      </c>
      <c r="AH51" s="209">
        <v>155.81238095</v>
      </c>
      <c r="AI51" s="209">
        <v>48.215238094999997</v>
      </c>
      <c r="AJ51" s="209">
        <v>45.773636363999998</v>
      </c>
      <c r="AK51" s="209">
        <v>31.735263157999999</v>
      </c>
      <c r="AL51" s="209">
        <v>30.788636363999998</v>
      </c>
      <c r="AM51" s="209">
        <v>29.092105263000001</v>
      </c>
      <c r="AN51" s="209">
        <v>69.842105262999993</v>
      </c>
      <c r="AO51" s="209">
        <v>26.22826087</v>
      </c>
      <c r="AP51" s="209">
        <v>27.761904762</v>
      </c>
      <c r="AQ51" s="209">
        <v>26.827500000000001</v>
      </c>
      <c r="AR51" s="209">
        <v>85.125909090999997</v>
      </c>
      <c r="AS51" s="209">
        <v>92.735238095</v>
      </c>
      <c r="AT51" s="209">
        <v>67.405000000000001</v>
      </c>
      <c r="AU51" s="209">
        <v>79.432380952000003</v>
      </c>
      <c r="AV51" s="209">
        <v>57.714285713999999</v>
      </c>
      <c r="AW51" s="209">
        <v>49.194000000000003</v>
      </c>
      <c r="AX51" s="209">
        <v>53.904761905000001</v>
      </c>
      <c r="AY51" s="209">
        <v>39.200000000000003</v>
      </c>
      <c r="AZ51" s="350">
        <v>44.33</v>
      </c>
      <c r="BA51" s="350">
        <v>40.93</v>
      </c>
      <c r="BB51" s="350">
        <v>43.17</v>
      </c>
      <c r="BC51" s="350">
        <v>39.83</v>
      </c>
      <c r="BD51" s="350">
        <v>42.861510000000003</v>
      </c>
      <c r="BE51" s="350">
        <v>51.305329999999998</v>
      </c>
      <c r="BF51" s="350">
        <v>51.375830000000001</v>
      </c>
      <c r="BG51" s="350">
        <v>47.971589999999999</v>
      </c>
      <c r="BH51" s="350">
        <v>43.210320000000003</v>
      </c>
      <c r="BI51" s="350">
        <v>40.511879999999998</v>
      </c>
      <c r="BJ51" s="350">
        <v>44.206040000000002</v>
      </c>
      <c r="BK51" s="350">
        <v>41.211620000000003</v>
      </c>
      <c r="BL51" s="350">
        <v>40.405810000000002</v>
      </c>
      <c r="BM51" s="350">
        <v>36.383769999999998</v>
      </c>
      <c r="BN51" s="350">
        <v>36.87912</v>
      </c>
      <c r="BO51" s="350">
        <v>37.19162</v>
      </c>
      <c r="BP51" s="350">
        <v>41.466859999999997</v>
      </c>
      <c r="BQ51" s="350">
        <v>45.496360000000003</v>
      </c>
      <c r="BR51" s="350">
        <v>45.457689999999999</v>
      </c>
      <c r="BS51" s="350">
        <v>42.992420000000003</v>
      </c>
      <c r="BT51" s="350">
        <v>37.994199999999999</v>
      </c>
      <c r="BU51" s="350">
        <v>35.488140000000001</v>
      </c>
      <c r="BV51" s="350">
        <v>40.765160000000002</v>
      </c>
    </row>
    <row r="52" spans="1:74" s="416" customFormat="1" ht="12" customHeight="1" x14ac:dyDescent="0.25">
      <c r="A52" s="415"/>
      <c r="B52" s="804" t="s">
        <v>1375</v>
      </c>
      <c r="C52" s="760"/>
      <c r="D52" s="760"/>
      <c r="E52" s="760"/>
      <c r="F52" s="760"/>
      <c r="G52" s="760"/>
      <c r="H52" s="760"/>
      <c r="I52" s="760"/>
      <c r="J52" s="760"/>
      <c r="K52" s="760"/>
      <c r="L52" s="760"/>
      <c r="M52" s="760"/>
      <c r="N52" s="760"/>
      <c r="O52" s="760"/>
      <c r="P52" s="760"/>
      <c r="Q52" s="760"/>
      <c r="AY52" s="466"/>
      <c r="AZ52" s="466"/>
      <c r="BA52" s="466"/>
      <c r="BB52" s="466"/>
      <c r="BC52" s="466"/>
      <c r="BD52" s="466"/>
      <c r="BE52" s="466"/>
      <c r="BF52" s="466"/>
      <c r="BG52" s="466"/>
      <c r="BH52" s="466"/>
      <c r="BI52" s="466"/>
      <c r="BJ52" s="466"/>
    </row>
    <row r="53" spans="1:74" s="416" customFormat="1" ht="12" customHeight="1" x14ac:dyDescent="0.25">
      <c r="A53" s="415"/>
      <c r="B53" s="804" t="s">
        <v>1376</v>
      </c>
      <c r="C53" s="760"/>
      <c r="D53" s="760"/>
      <c r="E53" s="760"/>
      <c r="F53" s="760"/>
      <c r="G53" s="760"/>
      <c r="H53" s="760"/>
      <c r="I53" s="760"/>
      <c r="J53" s="760"/>
      <c r="K53" s="760"/>
      <c r="L53" s="760"/>
      <c r="M53" s="760"/>
      <c r="N53" s="760"/>
      <c r="O53" s="760"/>
      <c r="P53" s="760"/>
      <c r="Q53" s="760"/>
      <c r="AY53" s="466"/>
      <c r="AZ53" s="466"/>
      <c r="BA53" s="466"/>
      <c r="BB53" s="466"/>
      <c r="BC53" s="466"/>
      <c r="BD53" s="600"/>
      <c r="BE53" s="600"/>
      <c r="BF53" s="600"/>
      <c r="BG53" s="466"/>
      <c r="BH53" s="466"/>
      <c r="BI53" s="466"/>
      <c r="BJ53" s="466"/>
    </row>
    <row r="54" spans="1:74" s="416" customFormat="1" ht="12" customHeight="1" x14ac:dyDescent="0.25">
      <c r="A54" s="417"/>
      <c r="B54" s="793" t="s">
        <v>1377</v>
      </c>
      <c r="C54" s="753"/>
      <c r="D54" s="753"/>
      <c r="E54" s="753"/>
      <c r="F54" s="753"/>
      <c r="G54" s="753"/>
      <c r="H54" s="753"/>
      <c r="I54" s="753"/>
      <c r="J54" s="753"/>
      <c r="K54" s="753"/>
      <c r="L54" s="753"/>
      <c r="M54" s="753"/>
      <c r="N54" s="753"/>
      <c r="O54" s="753"/>
      <c r="P54" s="753"/>
      <c r="Q54" s="750"/>
      <c r="AY54" s="466"/>
      <c r="AZ54" s="466"/>
      <c r="BA54" s="466"/>
      <c r="BB54" s="466"/>
      <c r="BC54" s="466"/>
      <c r="BD54" s="600"/>
      <c r="BE54" s="600"/>
      <c r="BF54" s="600"/>
      <c r="BG54" s="466"/>
      <c r="BH54" s="466"/>
      <c r="BI54" s="466"/>
      <c r="BJ54" s="466"/>
    </row>
    <row r="55" spans="1:74" s="416" customFormat="1" ht="12" customHeight="1" x14ac:dyDescent="0.25">
      <c r="A55" s="417"/>
      <c r="B55" s="793" t="s">
        <v>1378</v>
      </c>
      <c r="C55" s="753"/>
      <c r="D55" s="753"/>
      <c r="E55" s="753"/>
      <c r="F55" s="753"/>
      <c r="G55" s="753"/>
      <c r="H55" s="753"/>
      <c r="I55" s="753"/>
      <c r="J55" s="753"/>
      <c r="K55" s="753"/>
      <c r="L55" s="753"/>
      <c r="M55" s="753"/>
      <c r="N55" s="753"/>
      <c r="O55" s="753"/>
      <c r="P55" s="753"/>
      <c r="Q55" s="750"/>
      <c r="AY55" s="466"/>
      <c r="AZ55" s="466"/>
      <c r="BA55" s="466"/>
      <c r="BB55" s="466"/>
      <c r="BC55" s="466"/>
      <c r="BD55" s="600"/>
      <c r="BE55" s="600"/>
      <c r="BF55" s="600"/>
      <c r="BG55" s="466"/>
      <c r="BH55" s="466"/>
      <c r="BI55" s="466"/>
      <c r="BJ55" s="466"/>
    </row>
    <row r="56" spans="1:74" s="416" customFormat="1" ht="12" customHeight="1" x14ac:dyDescent="0.25">
      <c r="A56" s="417"/>
      <c r="B56" s="793" t="s">
        <v>1320</v>
      </c>
      <c r="C56" s="750"/>
      <c r="D56" s="750"/>
      <c r="E56" s="750"/>
      <c r="F56" s="750"/>
      <c r="G56" s="750"/>
      <c r="H56" s="750"/>
      <c r="I56" s="750"/>
      <c r="J56" s="750"/>
      <c r="K56" s="750"/>
      <c r="L56" s="750"/>
      <c r="M56" s="750"/>
      <c r="N56" s="750"/>
      <c r="O56" s="750"/>
      <c r="P56" s="750"/>
      <c r="Q56" s="750"/>
      <c r="AY56" s="466"/>
      <c r="AZ56" s="466"/>
      <c r="BA56" s="466"/>
      <c r="BB56" s="466"/>
      <c r="BC56" s="466"/>
      <c r="BD56" s="600"/>
      <c r="BE56" s="600"/>
      <c r="BF56" s="600"/>
      <c r="BG56" s="466"/>
      <c r="BH56" s="466"/>
      <c r="BI56" s="466"/>
      <c r="BJ56" s="466"/>
    </row>
    <row r="57" spans="1:74" s="265" customFormat="1" ht="12" customHeight="1" x14ac:dyDescent="0.25">
      <c r="A57" s="101"/>
      <c r="B57" s="778" t="s">
        <v>1379</v>
      </c>
      <c r="C57" s="735"/>
      <c r="D57" s="735"/>
      <c r="E57" s="735"/>
      <c r="F57" s="735"/>
      <c r="G57" s="735"/>
      <c r="H57" s="735"/>
      <c r="I57" s="735"/>
      <c r="J57" s="735"/>
      <c r="K57" s="735"/>
      <c r="L57" s="735"/>
      <c r="M57" s="735"/>
      <c r="N57" s="735"/>
      <c r="O57" s="735"/>
      <c r="P57" s="735"/>
      <c r="Q57" s="735"/>
      <c r="AY57" s="465"/>
      <c r="AZ57" s="465"/>
      <c r="BA57" s="465"/>
      <c r="BB57" s="465"/>
      <c r="BC57" s="465"/>
      <c r="BD57" s="599"/>
      <c r="BE57" s="599"/>
      <c r="BF57" s="599"/>
      <c r="BG57" s="465"/>
      <c r="BH57" s="465"/>
      <c r="BI57" s="465"/>
      <c r="BJ57" s="465"/>
    </row>
    <row r="58" spans="1:74" s="416" customFormat="1" ht="12" customHeight="1" x14ac:dyDescent="0.25">
      <c r="A58" s="417"/>
      <c r="B58" s="771" t="str">
        <f>"Notes: "&amp;"EIA completed modeling and analysis for this report on " &amp;Dates!D2&amp;"."</f>
        <v>Notes: EIA completed modeling and analysis for this report on Thursday February 3, 2022.</v>
      </c>
      <c r="C58" s="794"/>
      <c r="D58" s="794"/>
      <c r="E58" s="794"/>
      <c r="F58" s="794"/>
      <c r="G58" s="794"/>
      <c r="H58" s="794"/>
      <c r="I58" s="794"/>
      <c r="J58" s="794"/>
      <c r="K58" s="794"/>
      <c r="L58" s="794"/>
      <c r="M58" s="794"/>
      <c r="N58" s="794"/>
      <c r="O58" s="794"/>
      <c r="P58" s="794"/>
      <c r="Q58" s="772"/>
      <c r="AY58" s="466"/>
      <c r="AZ58" s="466"/>
      <c r="BA58" s="466"/>
      <c r="BB58" s="466"/>
      <c r="BC58" s="466"/>
      <c r="BD58" s="600"/>
      <c r="BE58" s="600"/>
      <c r="BF58" s="600"/>
      <c r="BG58" s="466"/>
      <c r="BH58" s="466"/>
      <c r="BI58" s="466"/>
      <c r="BJ58" s="466"/>
    </row>
    <row r="59" spans="1:74" s="416" customFormat="1" ht="12" customHeight="1" x14ac:dyDescent="0.25">
      <c r="A59" s="417"/>
      <c r="B59" s="761" t="s">
        <v>351</v>
      </c>
      <c r="C59" s="760"/>
      <c r="D59" s="760"/>
      <c r="E59" s="760"/>
      <c r="F59" s="760"/>
      <c r="G59" s="760"/>
      <c r="H59" s="760"/>
      <c r="I59" s="760"/>
      <c r="J59" s="760"/>
      <c r="K59" s="760"/>
      <c r="L59" s="760"/>
      <c r="M59" s="760"/>
      <c r="N59" s="760"/>
      <c r="O59" s="760"/>
      <c r="P59" s="760"/>
      <c r="Q59" s="760"/>
      <c r="AY59" s="466"/>
      <c r="AZ59" s="466"/>
      <c r="BA59" s="466"/>
      <c r="BB59" s="466"/>
      <c r="BC59" s="466"/>
      <c r="BD59" s="600"/>
      <c r="BE59" s="600"/>
      <c r="BF59" s="600"/>
      <c r="BG59" s="466"/>
      <c r="BH59" s="466"/>
      <c r="BI59" s="466"/>
      <c r="BJ59" s="466"/>
    </row>
    <row r="60" spans="1:74" s="416" customFormat="1" ht="12" customHeight="1" x14ac:dyDescent="0.25">
      <c r="A60" s="417"/>
      <c r="B60" s="778" t="s">
        <v>127</v>
      </c>
      <c r="C60" s="735"/>
      <c r="D60" s="735"/>
      <c r="E60" s="735"/>
      <c r="F60" s="735"/>
      <c r="G60" s="735"/>
      <c r="H60" s="735"/>
      <c r="I60" s="735"/>
      <c r="J60" s="735"/>
      <c r="K60" s="735"/>
      <c r="L60" s="735"/>
      <c r="M60" s="735"/>
      <c r="N60" s="735"/>
      <c r="O60" s="735"/>
      <c r="P60" s="735"/>
      <c r="Q60" s="735"/>
      <c r="AY60" s="466"/>
      <c r="AZ60" s="466"/>
      <c r="BA60" s="466"/>
      <c r="BB60" s="466"/>
      <c r="BC60" s="466"/>
      <c r="BD60" s="600"/>
      <c r="BE60" s="600"/>
      <c r="BF60" s="600"/>
      <c r="BG60" s="466"/>
      <c r="BH60" s="466"/>
      <c r="BI60" s="466"/>
      <c r="BJ60" s="466"/>
    </row>
    <row r="61" spans="1:74" s="416" customFormat="1" ht="12" customHeight="1" x14ac:dyDescent="0.25">
      <c r="A61" s="415"/>
      <c r="B61" s="754" t="s">
        <v>1321</v>
      </c>
      <c r="C61" s="794"/>
      <c r="D61" s="794"/>
      <c r="E61" s="794"/>
      <c r="F61" s="794"/>
      <c r="G61" s="794"/>
      <c r="H61" s="794"/>
      <c r="I61" s="794"/>
      <c r="J61" s="794"/>
      <c r="K61" s="794"/>
      <c r="L61" s="794"/>
      <c r="M61" s="794"/>
      <c r="N61" s="794"/>
      <c r="O61" s="794"/>
      <c r="P61" s="794"/>
      <c r="Q61" s="772"/>
      <c r="AY61" s="466"/>
      <c r="AZ61" s="466"/>
      <c r="BA61" s="466"/>
      <c r="BB61" s="466"/>
      <c r="BC61" s="466"/>
      <c r="BD61" s="600"/>
      <c r="BE61" s="600"/>
      <c r="BF61" s="600"/>
      <c r="BG61" s="466"/>
      <c r="BH61" s="466"/>
      <c r="BI61" s="466"/>
      <c r="BJ61" s="466"/>
    </row>
    <row r="62" spans="1:74" s="416" customFormat="1" ht="22.25" customHeight="1" x14ac:dyDescent="0.25">
      <c r="A62" s="415"/>
      <c r="B62" s="771" t="s">
        <v>1322</v>
      </c>
      <c r="C62" s="794"/>
      <c r="D62" s="794"/>
      <c r="E62" s="794"/>
      <c r="F62" s="794"/>
      <c r="G62" s="794"/>
      <c r="H62" s="794"/>
      <c r="I62" s="794"/>
      <c r="J62" s="794"/>
      <c r="K62" s="794"/>
      <c r="L62" s="794"/>
      <c r="M62" s="794"/>
      <c r="N62" s="794"/>
      <c r="O62" s="794"/>
      <c r="P62" s="794"/>
      <c r="Q62" s="772"/>
      <c r="AY62" s="466"/>
      <c r="AZ62" s="466"/>
      <c r="BA62" s="466"/>
      <c r="BB62" s="466"/>
      <c r="BC62" s="466"/>
      <c r="BD62" s="600"/>
      <c r="BE62" s="600"/>
      <c r="BF62" s="600"/>
      <c r="BG62" s="466"/>
      <c r="BH62" s="466"/>
      <c r="BI62" s="466"/>
      <c r="BJ62" s="466"/>
    </row>
    <row r="63" spans="1:74" s="416" customFormat="1" ht="12" customHeight="1" x14ac:dyDescent="0.25">
      <c r="A63" s="415"/>
      <c r="B63" s="771" t="s">
        <v>1323</v>
      </c>
      <c r="C63" s="794"/>
      <c r="D63" s="794"/>
      <c r="E63" s="794"/>
      <c r="F63" s="794"/>
      <c r="G63" s="794"/>
      <c r="H63" s="794"/>
      <c r="I63" s="794"/>
      <c r="J63" s="794"/>
      <c r="K63" s="794"/>
      <c r="L63" s="794"/>
      <c r="M63" s="794"/>
      <c r="N63" s="794"/>
      <c r="O63" s="794"/>
      <c r="P63" s="794"/>
      <c r="Q63" s="772"/>
      <c r="AY63" s="466"/>
      <c r="AZ63" s="466"/>
      <c r="BA63" s="466"/>
      <c r="BB63" s="466"/>
      <c r="BC63" s="466"/>
      <c r="BD63" s="600"/>
      <c r="BE63" s="600"/>
      <c r="BF63" s="600"/>
      <c r="BG63" s="466"/>
      <c r="BH63" s="466"/>
      <c r="BI63" s="466"/>
      <c r="BJ63" s="466"/>
    </row>
    <row r="64" spans="1:74" s="418" customFormat="1" ht="12" customHeight="1" x14ac:dyDescent="0.25">
      <c r="A64" s="393"/>
      <c r="B64" s="771" t="s">
        <v>1324</v>
      </c>
      <c r="C64" s="794"/>
      <c r="D64" s="794"/>
      <c r="E64" s="794"/>
      <c r="F64" s="794"/>
      <c r="G64" s="794"/>
      <c r="H64" s="794"/>
      <c r="I64" s="794"/>
      <c r="J64" s="794"/>
      <c r="K64" s="794"/>
      <c r="L64" s="794"/>
      <c r="M64" s="794"/>
      <c r="N64" s="794"/>
      <c r="O64" s="794"/>
      <c r="P64" s="794"/>
      <c r="Q64" s="772"/>
      <c r="AY64" s="462"/>
      <c r="AZ64" s="462"/>
      <c r="BA64" s="462"/>
      <c r="BB64" s="462"/>
      <c r="BC64" s="462"/>
      <c r="BD64" s="601"/>
      <c r="BE64" s="601"/>
      <c r="BF64" s="601"/>
      <c r="BG64" s="462"/>
      <c r="BH64" s="462"/>
      <c r="BI64" s="462"/>
      <c r="BJ64" s="462"/>
    </row>
    <row r="65" spans="1:74" ht="12.5" x14ac:dyDescent="0.25">
      <c r="A65" s="101"/>
      <c r="B65" s="771" t="s">
        <v>831</v>
      </c>
      <c r="C65" s="772"/>
      <c r="D65" s="772"/>
      <c r="E65" s="772"/>
      <c r="F65" s="772"/>
      <c r="G65" s="772"/>
      <c r="H65" s="772"/>
      <c r="I65" s="772"/>
      <c r="J65" s="772"/>
      <c r="K65" s="772"/>
      <c r="L65" s="772"/>
      <c r="M65" s="772"/>
      <c r="N65" s="772"/>
      <c r="O65" s="772"/>
      <c r="P65" s="772"/>
      <c r="Q65" s="750"/>
      <c r="BK65" s="344"/>
      <c r="BL65" s="344"/>
      <c r="BM65" s="344"/>
      <c r="BN65" s="344"/>
      <c r="BO65" s="344"/>
      <c r="BP65" s="344"/>
      <c r="BQ65" s="344"/>
      <c r="BR65" s="344"/>
      <c r="BS65" s="344"/>
      <c r="BT65" s="344"/>
      <c r="BU65" s="344"/>
      <c r="BV65" s="344"/>
    </row>
    <row r="66" spans="1:74" ht="12.5" customHeight="1" x14ac:dyDescent="0.25">
      <c r="A66" s="101"/>
      <c r="B66" s="762" t="s">
        <v>1364</v>
      </c>
      <c r="C66" s="750"/>
      <c r="D66" s="750"/>
      <c r="E66" s="750"/>
      <c r="F66" s="750"/>
      <c r="G66" s="750"/>
      <c r="H66" s="750"/>
      <c r="I66" s="750"/>
      <c r="J66" s="750"/>
      <c r="K66" s="750"/>
      <c r="L66" s="750"/>
      <c r="M66" s="750"/>
      <c r="N66" s="750"/>
      <c r="O66" s="750"/>
      <c r="P66" s="750"/>
      <c r="Q66" s="750"/>
      <c r="BK66" s="344"/>
      <c r="BL66" s="344"/>
      <c r="BM66" s="344"/>
      <c r="BN66" s="344"/>
      <c r="BO66" s="344"/>
      <c r="BP66" s="344"/>
      <c r="BQ66" s="344"/>
      <c r="BR66" s="344"/>
      <c r="BS66" s="344"/>
      <c r="BT66" s="344"/>
      <c r="BU66" s="344"/>
      <c r="BV66" s="344"/>
    </row>
    <row r="67" spans="1:74" x14ac:dyDescent="0.25">
      <c r="BK67" s="344"/>
      <c r="BL67" s="344"/>
      <c r="BM67" s="344"/>
      <c r="BN67" s="344"/>
      <c r="BO67" s="344"/>
      <c r="BP67" s="344"/>
      <c r="BQ67" s="344"/>
      <c r="BR67" s="344"/>
      <c r="BS67" s="344"/>
      <c r="BT67" s="344"/>
      <c r="BU67" s="344"/>
      <c r="BV67" s="344"/>
    </row>
    <row r="68" spans="1:74" x14ac:dyDescent="0.25">
      <c r="BK68" s="344"/>
      <c r="BL68" s="344"/>
      <c r="BM68" s="344"/>
      <c r="BN68" s="344"/>
      <c r="BO68" s="344"/>
      <c r="BP68" s="344"/>
      <c r="BQ68" s="344"/>
      <c r="BR68" s="344"/>
      <c r="BS68" s="344"/>
      <c r="BT68" s="344"/>
      <c r="BU68" s="344"/>
      <c r="BV68" s="344"/>
    </row>
    <row r="69" spans="1:74" x14ac:dyDescent="0.25">
      <c r="BK69" s="344"/>
      <c r="BL69" s="344"/>
      <c r="BM69" s="344"/>
      <c r="BN69" s="344"/>
      <c r="BO69" s="344"/>
      <c r="BP69" s="344"/>
      <c r="BQ69" s="344"/>
      <c r="BR69" s="344"/>
      <c r="BS69" s="344"/>
      <c r="BT69" s="344"/>
      <c r="BU69" s="344"/>
      <c r="BV69" s="344"/>
    </row>
    <row r="70" spans="1:74" x14ac:dyDescent="0.25">
      <c r="BK70" s="344"/>
      <c r="BL70" s="344"/>
      <c r="BM70" s="344"/>
      <c r="BN70" s="344"/>
      <c r="BO70" s="344"/>
      <c r="BP70" s="344"/>
      <c r="BQ70" s="344"/>
      <c r="BR70" s="344"/>
      <c r="BS70" s="344"/>
      <c r="BT70" s="344"/>
      <c r="BU70" s="344"/>
      <c r="BV70" s="344"/>
    </row>
    <row r="71" spans="1:74" x14ac:dyDescent="0.25">
      <c r="BK71" s="344"/>
      <c r="BL71" s="344"/>
      <c r="BM71" s="344"/>
      <c r="BN71" s="344"/>
      <c r="BO71" s="344"/>
      <c r="BP71" s="344"/>
      <c r="BQ71" s="344"/>
      <c r="BR71" s="344"/>
      <c r="BS71" s="344"/>
      <c r="BT71" s="344"/>
      <c r="BU71" s="344"/>
      <c r="BV71" s="344"/>
    </row>
    <row r="72" spans="1:74" x14ac:dyDescent="0.25">
      <c r="BK72" s="344"/>
      <c r="BL72" s="344"/>
      <c r="BM72" s="344"/>
      <c r="BN72" s="344"/>
      <c r="BO72" s="344"/>
      <c r="BP72" s="344"/>
      <c r="BQ72" s="344"/>
      <c r="BR72" s="344"/>
      <c r="BS72" s="344"/>
      <c r="BT72" s="344"/>
      <c r="BU72" s="344"/>
      <c r="BV72" s="344"/>
    </row>
    <row r="73" spans="1:74" x14ac:dyDescent="0.25">
      <c r="BK73" s="344"/>
      <c r="BL73" s="344"/>
      <c r="BM73" s="344"/>
      <c r="BN73" s="344"/>
      <c r="BO73" s="344"/>
      <c r="BP73" s="344"/>
      <c r="BQ73" s="344"/>
      <c r="BR73" s="344"/>
      <c r="BS73" s="344"/>
      <c r="BT73" s="344"/>
      <c r="BU73" s="344"/>
      <c r="BV73" s="344"/>
    </row>
    <row r="74" spans="1:74" x14ac:dyDescent="0.25">
      <c r="BK74" s="344"/>
      <c r="BL74" s="344"/>
      <c r="BM74" s="344"/>
      <c r="BN74" s="344"/>
      <c r="BO74" s="344"/>
      <c r="BP74" s="344"/>
      <c r="BQ74" s="344"/>
      <c r="BR74" s="344"/>
      <c r="BS74" s="344"/>
      <c r="BT74" s="344"/>
      <c r="BU74" s="344"/>
      <c r="BV74" s="344"/>
    </row>
    <row r="75" spans="1:74" x14ac:dyDescent="0.25">
      <c r="BK75" s="344"/>
      <c r="BL75" s="344"/>
      <c r="BM75" s="344"/>
      <c r="BN75" s="344"/>
      <c r="BO75" s="344"/>
      <c r="BP75" s="344"/>
      <c r="BQ75" s="344"/>
      <c r="BR75" s="344"/>
      <c r="BS75" s="344"/>
      <c r="BT75" s="344"/>
      <c r="BU75" s="344"/>
      <c r="BV75" s="344"/>
    </row>
    <row r="76" spans="1:74" x14ac:dyDescent="0.25">
      <c r="BK76" s="344"/>
      <c r="BL76" s="344"/>
      <c r="BM76" s="344"/>
      <c r="BN76" s="344"/>
      <c r="BO76" s="344"/>
      <c r="BP76" s="344"/>
      <c r="BQ76" s="344"/>
      <c r="BR76" s="344"/>
      <c r="BS76" s="344"/>
      <c r="BT76" s="344"/>
      <c r="BU76" s="344"/>
      <c r="BV76" s="344"/>
    </row>
    <row r="77" spans="1:74" x14ac:dyDescent="0.25">
      <c r="BK77" s="344"/>
      <c r="BL77" s="344"/>
      <c r="BM77" s="344"/>
      <c r="BN77" s="344"/>
      <c r="BO77" s="344"/>
      <c r="BP77" s="344"/>
      <c r="BQ77" s="344"/>
      <c r="BR77" s="344"/>
      <c r="BS77" s="344"/>
      <c r="BT77" s="344"/>
      <c r="BU77" s="344"/>
      <c r="BV77" s="344"/>
    </row>
    <row r="78" spans="1:74" x14ac:dyDescent="0.25">
      <c r="BK78" s="344"/>
      <c r="BL78" s="344"/>
      <c r="BM78" s="344"/>
      <c r="BN78" s="344"/>
      <c r="BO78" s="344"/>
      <c r="BP78" s="344"/>
      <c r="BQ78" s="344"/>
      <c r="BR78" s="344"/>
      <c r="BS78" s="344"/>
      <c r="BT78" s="344"/>
      <c r="BU78" s="344"/>
      <c r="BV78" s="344"/>
    </row>
    <row r="79" spans="1:74" x14ac:dyDescent="0.25">
      <c r="BK79" s="344"/>
      <c r="BL79" s="344"/>
      <c r="BM79" s="344"/>
      <c r="BN79" s="344"/>
      <c r="BO79" s="344"/>
      <c r="BP79" s="344"/>
      <c r="BQ79" s="344"/>
      <c r="BR79" s="344"/>
      <c r="BS79" s="344"/>
      <c r="BT79" s="344"/>
      <c r="BU79" s="344"/>
      <c r="BV79" s="344"/>
    </row>
    <row r="80" spans="1:74" x14ac:dyDescent="0.25">
      <c r="BK80" s="344"/>
      <c r="BL80" s="344"/>
      <c r="BM80" s="344"/>
      <c r="BN80" s="344"/>
      <c r="BO80" s="344"/>
      <c r="BP80" s="344"/>
      <c r="BQ80" s="344"/>
      <c r="BR80" s="344"/>
      <c r="BS80" s="344"/>
      <c r="BT80" s="344"/>
      <c r="BU80" s="344"/>
      <c r="BV80" s="344"/>
    </row>
    <row r="81" spans="63:74" x14ac:dyDescent="0.25">
      <c r="BK81" s="344"/>
      <c r="BL81" s="344"/>
      <c r="BM81" s="344"/>
      <c r="BN81" s="344"/>
      <c r="BO81" s="344"/>
      <c r="BP81" s="344"/>
      <c r="BQ81" s="344"/>
      <c r="BR81" s="344"/>
      <c r="BS81" s="344"/>
      <c r="BT81" s="344"/>
      <c r="BU81" s="344"/>
      <c r="BV81" s="344"/>
    </row>
    <row r="82" spans="63:74" x14ac:dyDescent="0.25">
      <c r="BK82" s="344"/>
      <c r="BL82" s="344"/>
      <c r="BM82" s="344"/>
      <c r="BN82" s="344"/>
      <c r="BO82" s="344"/>
      <c r="BP82" s="344"/>
      <c r="BQ82" s="344"/>
      <c r="BR82" s="344"/>
      <c r="BS82" s="344"/>
      <c r="BT82" s="344"/>
      <c r="BU82" s="344"/>
      <c r="BV82" s="344"/>
    </row>
    <row r="83" spans="63:74" x14ac:dyDescent="0.25">
      <c r="BK83" s="344"/>
      <c r="BL83" s="344"/>
      <c r="BM83" s="344"/>
      <c r="BN83" s="344"/>
      <c r="BO83" s="344"/>
      <c r="BP83" s="344"/>
      <c r="BQ83" s="344"/>
      <c r="BR83" s="344"/>
      <c r="BS83" s="344"/>
      <c r="BT83" s="344"/>
      <c r="BU83" s="344"/>
      <c r="BV83" s="344"/>
    </row>
    <row r="84" spans="63:74" x14ac:dyDescent="0.25">
      <c r="BK84" s="344"/>
      <c r="BL84" s="344"/>
      <c r="BM84" s="344"/>
      <c r="BN84" s="344"/>
      <c r="BO84" s="344"/>
      <c r="BP84" s="344"/>
      <c r="BQ84" s="344"/>
      <c r="BR84" s="344"/>
      <c r="BS84" s="344"/>
      <c r="BT84" s="344"/>
      <c r="BU84" s="344"/>
      <c r="BV84" s="344"/>
    </row>
    <row r="85" spans="63:74" x14ac:dyDescent="0.25">
      <c r="BK85" s="344"/>
      <c r="BL85" s="344"/>
      <c r="BM85" s="344"/>
      <c r="BN85" s="344"/>
      <c r="BO85" s="344"/>
      <c r="BP85" s="344"/>
      <c r="BQ85" s="344"/>
      <c r="BR85" s="344"/>
      <c r="BS85" s="344"/>
      <c r="BT85" s="344"/>
      <c r="BU85" s="344"/>
      <c r="BV85" s="344"/>
    </row>
    <row r="86" spans="63:74" x14ac:dyDescent="0.25">
      <c r="BK86" s="344"/>
      <c r="BL86" s="344"/>
      <c r="BM86" s="344"/>
      <c r="BN86" s="344"/>
      <c r="BO86" s="344"/>
      <c r="BP86" s="344"/>
      <c r="BQ86" s="344"/>
      <c r="BR86" s="344"/>
      <c r="BS86" s="344"/>
      <c r="BT86" s="344"/>
      <c r="BU86" s="344"/>
      <c r="BV86" s="344"/>
    </row>
    <row r="87" spans="63:74" x14ac:dyDescent="0.25">
      <c r="BK87" s="344"/>
      <c r="BL87" s="344"/>
      <c r="BM87" s="344"/>
      <c r="BN87" s="344"/>
      <c r="BO87" s="344"/>
      <c r="BP87" s="344"/>
      <c r="BQ87" s="344"/>
      <c r="BR87" s="344"/>
      <c r="BS87" s="344"/>
      <c r="BT87" s="344"/>
      <c r="BU87" s="344"/>
      <c r="BV87" s="344"/>
    </row>
    <row r="88" spans="63:74" x14ac:dyDescent="0.25">
      <c r="BK88" s="344"/>
      <c r="BL88" s="344"/>
      <c r="BM88" s="344"/>
      <c r="BN88" s="344"/>
      <c r="BO88" s="344"/>
      <c r="BP88" s="344"/>
      <c r="BQ88" s="344"/>
      <c r="BR88" s="344"/>
      <c r="BS88" s="344"/>
      <c r="BT88" s="344"/>
      <c r="BU88" s="344"/>
      <c r="BV88" s="344"/>
    </row>
    <row r="89" spans="63:74" x14ac:dyDescent="0.25">
      <c r="BK89" s="344"/>
      <c r="BL89" s="344"/>
      <c r="BM89" s="344"/>
      <c r="BN89" s="344"/>
      <c r="BO89" s="344"/>
      <c r="BP89" s="344"/>
      <c r="BQ89" s="344"/>
      <c r="BR89" s="344"/>
      <c r="BS89" s="344"/>
      <c r="BT89" s="344"/>
      <c r="BU89" s="344"/>
      <c r="BV89" s="344"/>
    </row>
    <row r="90" spans="63:74" x14ac:dyDescent="0.25">
      <c r="BK90" s="344"/>
      <c r="BL90" s="344"/>
      <c r="BM90" s="344"/>
      <c r="BN90" s="344"/>
      <c r="BO90" s="344"/>
      <c r="BP90" s="344"/>
      <c r="BQ90" s="344"/>
      <c r="BR90" s="344"/>
      <c r="BS90" s="344"/>
      <c r="BT90" s="344"/>
      <c r="BU90" s="344"/>
      <c r="BV90" s="344"/>
    </row>
    <row r="91" spans="63:74" x14ac:dyDescent="0.25">
      <c r="BK91" s="344"/>
      <c r="BL91" s="344"/>
      <c r="BM91" s="344"/>
      <c r="BN91" s="344"/>
      <c r="BO91" s="344"/>
      <c r="BP91" s="344"/>
      <c r="BQ91" s="344"/>
      <c r="BR91" s="344"/>
      <c r="BS91" s="344"/>
      <c r="BT91" s="344"/>
      <c r="BU91" s="344"/>
      <c r="BV91" s="344"/>
    </row>
    <row r="92" spans="63:74" x14ac:dyDescent="0.25">
      <c r="BK92" s="344"/>
      <c r="BL92" s="344"/>
      <c r="BM92" s="344"/>
      <c r="BN92" s="344"/>
      <c r="BO92" s="344"/>
      <c r="BP92" s="344"/>
      <c r="BQ92" s="344"/>
      <c r="BR92" s="344"/>
      <c r="BS92" s="344"/>
      <c r="BT92" s="344"/>
      <c r="BU92" s="344"/>
      <c r="BV92" s="344"/>
    </row>
    <row r="93" spans="63:74" x14ac:dyDescent="0.25">
      <c r="BK93" s="344"/>
      <c r="BL93" s="344"/>
      <c r="BM93" s="344"/>
      <c r="BN93" s="344"/>
      <c r="BO93" s="344"/>
      <c r="BP93" s="344"/>
      <c r="BQ93" s="344"/>
      <c r="BR93" s="344"/>
      <c r="BS93" s="344"/>
      <c r="BT93" s="344"/>
      <c r="BU93" s="344"/>
      <c r="BV93" s="344"/>
    </row>
    <row r="94" spans="63:74" x14ac:dyDescent="0.25">
      <c r="BK94" s="344"/>
      <c r="BL94" s="344"/>
      <c r="BM94" s="344"/>
      <c r="BN94" s="344"/>
      <c r="BO94" s="344"/>
      <c r="BP94" s="344"/>
      <c r="BQ94" s="344"/>
      <c r="BR94" s="344"/>
      <c r="BS94" s="344"/>
      <c r="BT94" s="344"/>
      <c r="BU94" s="344"/>
      <c r="BV94" s="344"/>
    </row>
    <row r="95" spans="63:74" x14ac:dyDescent="0.25">
      <c r="BK95" s="344"/>
      <c r="BL95" s="344"/>
      <c r="BM95" s="344"/>
      <c r="BN95" s="344"/>
      <c r="BO95" s="344"/>
      <c r="BP95" s="344"/>
      <c r="BQ95" s="344"/>
      <c r="BR95" s="344"/>
      <c r="BS95" s="344"/>
      <c r="BT95" s="344"/>
      <c r="BU95" s="344"/>
      <c r="BV95" s="344"/>
    </row>
    <row r="96" spans="63:74" x14ac:dyDescent="0.25">
      <c r="BK96" s="344"/>
      <c r="BL96" s="344"/>
      <c r="BM96" s="344"/>
      <c r="BN96" s="344"/>
      <c r="BO96" s="344"/>
      <c r="BP96" s="344"/>
      <c r="BQ96" s="344"/>
      <c r="BR96" s="344"/>
      <c r="BS96" s="344"/>
      <c r="BT96" s="344"/>
      <c r="BU96" s="344"/>
      <c r="BV96" s="344"/>
    </row>
    <row r="97" spans="63:74" x14ac:dyDescent="0.25">
      <c r="BK97" s="344"/>
      <c r="BL97" s="344"/>
      <c r="BM97" s="344"/>
      <c r="BN97" s="344"/>
      <c r="BO97" s="344"/>
      <c r="BP97" s="344"/>
      <c r="BQ97" s="344"/>
      <c r="BR97" s="344"/>
      <c r="BS97" s="344"/>
      <c r="BT97" s="344"/>
      <c r="BU97" s="344"/>
      <c r="BV97" s="344"/>
    </row>
    <row r="98" spans="63:74" x14ac:dyDescent="0.25">
      <c r="BK98" s="344"/>
      <c r="BL98" s="344"/>
      <c r="BM98" s="344"/>
      <c r="BN98" s="344"/>
      <c r="BO98" s="344"/>
      <c r="BP98" s="344"/>
      <c r="BQ98" s="344"/>
      <c r="BR98" s="344"/>
      <c r="BS98" s="344"/>
      <c r="BT98" s="344"/>
      <c r="BU98" s="344"/>
      <c r="BV98" s="344"/>
    </row>
    <row r="99" spans="63:74" x14ac:dyDescent="0.25">
      <c r="BK99" s="344"/>
      <c r="BL99" s="344"/>
      <c r="BM99" s="344"/>
      <c r="BN99" s="344"/>
      <c r="BO99" s="344"/>
      <c r="BP99" s="344"/>
      <c r="BQ99" s="344"/>
      <c r="BR99" s="344"/>
      <c r="BS99" s="344"/>
      <c r="BT99" s="344"/>
      <c r="BU99" s="344"/>
      <c r="BV99" s="344"/>
    </row>
    <row r="100" spans="63:74" x14ac:dyDescent="0.25">
      <c r="BK100" s="344"/>
      <c r="BL100" s="344"/>
      <c r="BM100" s="344"/>
      <c r="BN100" s="344"/>
      <c r="BO100" s="344"/>
      <c r="BP100" s="344"/>
      <c r="BQ100" s="344"/>
      <c r="BR100" s="344"/>
      <c r="BS100" s="344"/>
      <c r="BT100" s="344"/>
      <c r="BU100" s="344"/>
      <c r="BV100" s="344"/>
    </row>
    <row r="101" spans="63:74" x14ac:dyDescent="0.25">
      <c r="BK101" s="344"/>
      <c r="BL101" s="344"/>
      <c r="BM101" s="344"/>
      <c r="BN101" s="344"/>
      <c r="BO101" s="344"/>
      <c r="BP101" s="344"/>
      <c r="BQ101" s="344"/>
      <c r="BR101" s="344"/>
      <c r="BS101" s="344"/>
      <c r="BT101" s="344"/>
      <c r="BU101" s="344"/>
      <c r="BV101" s="344"/>
    </row>
    <row r="102" spans="63:74" x14ac:dyDescent="0.25">
      <c r="BK102" s="344"/>
      <c r="BL102" s="344"/>
      <c r="BM102" s="344"/>
      <c r="BN102" s="344"/>
      <c r="BO102" s="344"/>
      <c r="BP102" s="344"/>
      <c r="BQ102" s="344"/>
      <c r="BR102" s="344"/>
      <c r="BS102" s="344"/>
      <c r="BT102" s="344"/>
      <c r="BU102" s="344"/>
      <c r="BV102" s="344"/>
    </row>
    <row r="103" spans="63:74" x14ac:dyDescent="0.25">
      <c r="BK103" s="344"/>
      <c r="BL103" s="344"/>
      <c r="BM103" s="344"/>
      <c r="BN103" s="344"/>
      <c r="BO103" s="344"/>
      <c r="BP103" s="344"/>
      <c r="BQ103" s="344"/>
      <c r="BR103" s="344"/>
      <c r="BS103" s="344"/>
      <c r="BT103" s="344"/>
      <c r="BU103" s="344"/>
      <c r="BV103" s="344"/>
    </row>
    <row r="104" spans="63:74" x14ac:dyDescent="0.25">
      <c r="BK104" s="344"/>
      <c r="BL104" s="344"/>
      <c r="BM104" s="344"/>
      <c r="BN104" s="344"/>
      <c r="BO104" s="344"/>
      <c r="BP104" s="344"/>
      <c r="BQ104" s="344"/>
      <c r="BR104" s="344"/>
      <c r="BS104" s="344"/>
      <c r="BT104" s="344"/>
      <c r="BU104" s="344"/>
      <c r="BV104" s="344"/>
    </row>
    <row r="105" spans="63:74" x14ac:dyDescent="0.25">
      <c r="BK105" s="344"/>
      <c r="BL105" s="344"/>
      <c r="BM105" s="344"/>
      <c r="BN105" s="344"/>
      <c r="BO105" s="344"/>
      <c r="BP105" s="344"/>
      <c r="BQ105" s="344"/>
      <c r="BR105" s="344"/>
      <c r="BS105" s="344"/>
      <c r="BT105" s="344"/>
      <c r="BU105" s="344"/>
      <c r="BV105" s="344"/>
    </row>
    <row r="106" spans="63:74" x14ac:dyDescent="0.25">
      <c r="BK106" s="344"/>
      <c r="BL106" s="344"/>
      <c r="BM106" s="344"/>
      <c r="BN106" s="344"/>
      <c r="BO106" s="344"/>
      <c r="BP106" s="344"/>
      <c r="BQ106" s="344"/>
      <c r="BR106" s="344"/>
      <c r="BS106" s="344"/>
      <c r="BT106" s="344"/>
      <c r="BU106" s="344"/>
      <c r="BV106" s="344"/>
    </row>
    <row r="107" spans="63:74" x14ac:dyDescent="0.25">
      <c r="BK107" s="344"/>
      <c r="BL107" s="344"/>
      <c r="BM107" s="344"/>
      <c r="BN107" s="344"/>
      <c r="BO107" s="344"/>
      <c r="BP107" s="344"/>
      <c r="BQ107" s="344"/>
      <c r="BR107" s="344"/>
      <c r="BS107" s="344"/>
      <c r="BT107" s="344"/>
      <c r="BU107" s="344"/>
      <c r="BV107" s="344"/>
    </row>
    <row r="108" spans="63:74" x14ac:dyDescent="0.25">
      <c r="BK108" s="344"/>
      <c r="BL108" s="344"/>
      <c r="BM108" s="344"/>
      <c r="BN108" s="344"/>
      <c r="BO108" s="344"/>
      <c r="BP108" s="344"/>
      <c r="BQ108" s="344"/>
      <c r="BR108" s="344"/>
      <c r="BS108" s="344"/>
      <c r="BT108" s="344"/>
      <c r="BU108" s="344"/>
      <c r="BV108" s="344"/>
    </row>
    <row r="109" spans="63:74" x14ac:dyDescent="0.25">
      <c r="BK109" s="344"/>
      <c r="BL109" s="344"/>
      <c r="BM109" s="344"/>
      <c r="BN109" s="344"/>
      <c r="BO109" s="344"/>
      <c r="BP109" s="344"/>
      <c r="BQ109" s="344"/>
      <c r="BR109" s="344"/>
      <c r="BS109" s="344"/>
      <c r="BT109" s="344"/>
      <c r="BU109" s="344"/>
      <c r="BV109" s="344"/>
    </row>
    <row r="110" spans="63:74" x14ac:dyDescent="0.25">
      <c r="BK110" s="344"/>
      <c r="BL110" s="344"/>
      <c r="BM110" s="344"/>
      <c r="BN110" s="344"/>
      <c r="BO110" s="344"/>
      <c r="BP110" s="344"/>
      <c r="BQ110" s="344"/>
      <c r="BR110" s="344"/>
      <c r="BS110" s="344"/>
      <c r="BT110" s="344"/>
      <c r="BU110" s="344"/>
      <c r="BV110" s="344"/>
    </row>
    <row r="111" spans="63:74" x14ac:dyDescent="0.25">
      <c r="BK111" s="344"/>
      <c r="BL111" s="344"/>
      <c r="BM111" s="344"/>
      <c r="BN111" s="344"/>
      <c r="BO111" s="344"/>
      <c r="BP111" s="344"/>
      <c r="BQ111" s="344"/>
      <c r="BR111" s="344"/>
      <c r="BS111" s="344"/>
      <c r="BT111" s="344"/>
      <c r="BU111" s="344"/>
      <c r="BV111" s="344"/>
    </row>
    <row r="112" spans="63:74" x14ac:dyDescent="0.25">
      <c r="BK112" s="344"/>
      <c r="BL112" s="344"/>
      <c r="BM112" s="344"/>
      <c r="BN112" s="344"/>
      <c r="BO112" s="344"/>
      <c r="BP112" s="344"/>
      <c r="BQ112" s="344"/>
      <c r="BR112" s="344"/>
      <c r="BS112" s="344"/>
      <c r="BT112" s="344"/>
      <c r="BU112" s="344"/>
      <c r="BV112" s="344"/>
    </row>
    <row r="113" spans="63:74" x14ac:dyDescent="0.25">
      <c r="BK113" s="344"/>
      <c r="BL113" s="344"/>
      <c r="BM113" s="344"/>
      <c r="BN113" s="344"/>
      <c r="BO113" s="344"/>
      <c r="BP113" s="344"/>
      <c r="BQ113" s="344"/>
      <c r="BR113" s="344"/>
      <c r="BS113" s="344"/>
      <c r="BT113" s="344"/>
      <c r="BU113" s="344"/>
      <c r="BV113" s="344"/>
    </row>
    <row r="114" spans="63:74" x14ac:dyDescent="0.25">
      <c r="BK114" s="344"/>
      <c r="BL114" s="344"/>
      <c r="BM114" s="344"/>
      <c r="BN114" s="344"/>
      <c r="BO114" s="344"/>
      <c r="BP114" s="344"/>
      <c r="BQ114" s="344"/>
      <c r="BR114" s="344"/>
      <c r="BS114" s="344"/>
      <c r="BT114" s="344"/>
      <c r="BU114" s="344"/>
      <c r="BV114" s="344"/>
    </row>
    <row r="115" spans="63:74" x14ac:dyDescent="0.25">
      <c r="BK115" s="344"/>
      <c r="BL115" s="344"/>
      <c r="BM115" s="344"/>
      <c r="BN115" s="344"/>
      <c r="BO115" s="344"/>
      <c r="BP115" s="344"/>
      <c r="BQ115" s="344"/>
      <c r="BR115" s="344"/>
      <c r="BS115" s="344"/>
      <c r="BT115" s="344"/>
      <c r="BU115" s="344"/>
      <c r="BV115" s="344"/>
    </row>
    <row r="116" spans="63:74" x14ac:dyDescent="0.25">
      <c r="BK116" s="344"/>
      <c r="BL116" s="344"/>
      <c r="BM116" s="344"/>
      <c r="BN116" s="344"/>
      <c r="BO116" s="344"/>
      <c r="BP116" s="344"/>
      <c r="BQ116" s="344"/>
      <c r="BR116" s="344"/>
      <c r="BS116" s="344"/>
      <c r="BT116" s="344"/>
      <c r="BU116" s="344"/>
      <c r="BV116" s="344"/>
    </row>
    <row r="117" spans="63:74" x14ac:dyDescent="0.25">
      <c r="BK117" s="344"/>
      <c r="BL117" s="344"/>
      <c r="BM117" s="344"/>
      <c r="BN117" s="344"/>
      <c r="BO117" s="344"/>
      <c r="BP117" s="344"/>
      <c r="BQ117" s="344"/>
      <c r="BR117" s="344"/>
      <c r="BS117" s="344"/>
      <c r="BT117" s="344"/>
      <c r="BU117" s="344"/>
      <c r="BV117" s="344"/>
    </row>
    <row r="118" spans="63:74" x14ac:dyDescent="0.25">
      <c r="BK118" s="344"/>
      <c r="BL118" s="344"/>
      <c r="BM118" s="344"/>
      <c r="BN118" s="344"/>
      <c r="BO118" s="344"/>
      <c r="BP118" s="344"/>
      <c r="BQ118" s="344"/>
      <c r="BR118" s="344"/>
      <c r="BS118" s="344"/>
      <c r="BT118" s="344"/>
      <c r="BU118" s="344"/>
      <c r="BV118" s="344"/>
    </row>
    <row r="119" spans="63:74" x14ac:dyDescent="0.25">
      <c r="BK119" s="344"/>
      <c r="BL119" s="344"/>
      <c r="BM119" s="344"/>
      <c r="BN119" s="344"/>
      <c r="BO119" s="344"/>
      <c r="BP119" s="344"/>
      <c r="BQ119" s="344"/>
      <c r="BR119" s="344"/>
      <c r="BS119" s="344"/>
      <c r="BT119" s="344"/>
      <c r="BU119" s="344"/>
      <c r="BV119" s="344"/>
    </row>
    <row r="120" spans="63:74" x14ac:dyDescent="0.25">
      <c r="BK120" s="344"/>
      <c r="BL120" s="344"/>
      <c r="BM120" s="344"/>
      <c r="BN120" s="344"/>
      <c r="BO120" s="344"/>
      <c r="BP120" s="344"/>
      <c r="BQ120" s="344"/>
      <c r="BR120" s="344"/>
      <c r="BS120" s="344"/>
      <c r="BT120" s="344"/>
      <c r="BU120" s="344"/>
      <c r="BV120" s="344"/>
    </row>
    <row r="121" spans="63:74" x14ac:dyDescent="0.25">
      <c r="BK121" s="344"/>
      <c r="BL121" s="344"/>
      <c r="BM121" s="344"/>
      <c r="BN121" s="344"/>
      <c r="BO121" s="344"/>
      <c r="BP121" s="344"/>
      <c r="BQ121" s="344"/>
      <c r="BR121" s="344"/>
      <c r="BS121" s="344"/>
      <c r="BT121" s="344"/>
      <c r="BU121" s="344"/>
      <c r="BV121" s="344"/>
    </row>
    <row r="122" spans="63:74" x14ac:dyDescent="0.25">
      <c r="BK122" s="344"/>
      <c r="BL122" s="344"/>
      <c r="BM122" s="344"/>
      <c r="BN122" s="344"/>
      <c r="BO122" s="344"/>
      <c r="BP122" s="344"/>
      <c r="BQ122" s="344"/>
      <c r="BR122" s="344"/>
      <c r="BS122" s="344"/>
      <c r="BT122" s="344"/>
      <c r="BU122" s="344"/>
      <c r="BV122" s="344"/>
    </row>
    <row r="123" spans="63:74" x14ac:dyDescent="0.25">
      <c r="BK123" s="344"/>
      <c r="BL123" s="344"/>
      <c r="BM123" s="344"/>
      <c r="BN123" s="344"/>
      <c r="BO123" s="344"/>
      <c r="BP123" s="344"/>
      <c r="BQ123" s="344"/>
      <c r="BR123" s="344"/>
      <c r="BS123" s="344"/>
      <c r="BT123" s="344"/>
      <c r="BU123" s="344"/>
      <c r="BV123" s="344"/>
    </row>
    <row r="124" spans="63:74" x14ac:dyDescent="0.25">
      <c r="BK124" s="344"/>
      <c r="BL124" s="344"/>
      <c r="BM124" s="344"/>
      <c r="BN124" s="344"/>
      <c r="BO124" s="344"/>
      <c r="BP124" s="344"/>
      <c r="BQ124" s="344"/>
      <c r="BR124" s="344"/>
      <c r="BS124" s="344"/>
      <c r="BT124" s="344"/>
      <c r="BU124" s="344"/>
      <c r="BV124" s="344"/>
    </row>
    <row r="125" spans="63:74" x14ac:dyDescent="0.25">
      <c r="BK125" s="344"/>
      <c r="BL125" s="344"/>
      <c r="BM125" s="344"/>
      <c r="BN125" s="344"/>
      <c r="BO125" s="344"/>
      <c r="BP125" s="344"/>
      <c r="BQ125" s="344"/>
      <c r="BR125" s="344"/>
      <c r="BS125" s="344"/>
      <c r="BT125" s="344"/>
      <c r="BU125" s="344"/>
      <c r="BV125" s="344"/>
    </row>
    <row r="126" spans="63:74" x14ac:dyDescent="0.25">
      <c r="BK126" s="344"/>
      <c r="BL126" s="344"/>
      <c r="BM126" s="344"/>
      <c r="BN126" s="344"/>
      <c r="BO126" s="344"/>
      <c r="BP126" s="344"/>
      <c r="BQ126" s="344"/>
      <c r="BR126" s="344"/>
      <c r="BS126" s="344"/>
      <c r="BT126" s="344"/>
      <c r="BU126" s="344"/>
      <c r="BV126" s="344"/>
    </row>
    <row r="127" spans="63:74" x14ac:dyDescent="0.25">
      <c r="BK127" s="344"/>
      <c r="BL127" s="344"/>
      <c r="BM127" s="344"/>
      <c r="BN127" s="344"/>
      <c r="BO127" s="344"/>
      <c r="BP127" s="344"/>
      <c r="BQ127" s="344"/>
      <c r="BR127" s="344"/>
      <c r="BS127" s="344"/>
      <c r="BT127" s="344"/>
      <c r="BU127" s="344"/>
      <c r="BV127" s="344"/>
    </row>
    <row r="128" spans="63:74" x14ac:dyDescent="0.25">
      <c r="BK128" s="344"/>
      <c r="BL128" s="344"/>
      <c r="BM128" s="344"/>
      <c r="BN128" s="344"/>
      <c r="BO128" s="344"/>
      <c r="BP128" s="344"/>
      <c r="BQ128" s="344"/>
      <c r="BR128" s="344"/>
      <c r="BS128" s="344"/>
      <c r="BT128" s="344"/>
      <c r="BU128" s="344"/>
      <c r="BV128" s="344"/>
    </row>
    <row r="129" spans="63:74" x14ac:dyDescent="0.25">
      <c r="BK129" s="344"/>
      <c r="BL129" s="344"/>
      <c r="BM129" s="344"/>
      <c r="BN129" s="344"/>
      <c r="BO129" s="344"/>
      <c r="BP129" s="344"/>
      <c r="BQ129" s="344"/>
      <c r="BR129" s="344"/>
      <c r="BS129" s="344"/>
      <c r="BT129" s="344"/>
      <c r="BU129" s="344"/>
      <c r="BV129" s="344"/>
    </row>
    <row r="130" spans="63:74" x14ac:dyDescent="0.25">
      <c r="BK130" s="344"/>
      <c r="BL130" s="344"/>
      <c r="BM130" s="344"/>
      <c r="BN130" s="344"/>
      <c r="BO130" s="344"/>
      <c r="BP130" s="344"/>
      <c r="BQ130" s="344"/>
      <c r="BR130" s="344"/>
      <c r="BS130" s="344"/>
      <c r="BT130" s="344"/>
      <c r="BU130" s="344"/>
      <c r="BV130" s="344"/>
    </row>
    <row r="131" spans="63:74" x14ac:dyDescent="0.25">
      <c r="BK131" s="344"/>
      <c r="BL131" s="344"/>
      <c r="BM131" s="344"/>
      <c r="BN131" s="344"/>
      <c r="BO131" s="344"/>
      <c r="BP131" s="344"/>
      <c r="BQ131" s="344"/>
      <c r="BR131" s="344"/>
      <c r="BS131" s="344"/>
      <c r="BT131" s="344"/>
      <c r="BU131" s="344"/>
      <c r="BV131" s="344"/>
    </row>
    <row r="132" spans="63:74" x14ac:dyDescent="0.25">
      <c r="BK132" s="344"/>
      <c r="BL132" s="344"/>
      <c r="BM132" s="344"/>
      <c r="BN132" s="344"/>
      <c r="BO132" s="344"/>
      <c r="BP132" s="344"/>
      <c r="BQ132" s="344"/>
      <c r="BR132" s="344"/>
      <c r="BS132" s="344"/>
      <c r="BT132" s="344"/>
      <c r="BU132" s="344"/>
      <c r="BV132" s="344"/>
    </row>
    <row r="133" spans="63:74" x14ac:dyDescent="0.25">
      <c r="BK133" s="344"/>
      <c r="BL133" s="344"/>
      <c r="BM133" s="344"/>
      <c r="BN133" s="344"/>
      <c r="BO133" s="344"/>
      <c r="BP133" s="344"/>
      <c r="BQ133" s="344"/>
      <c r="BR133" s="344"/>
      <c r="BS133" s="344"/>
      <c r="BT133" s="344"/>
      <c r="BU133" s="344"/>
      <c r="BV133" s="344"/>
    </row>
    <row r="134" spans="63:74" x14ac:dyDescent="0.25">
      <c r="BK134" s="344"/>
      <c r="BL134" s="344"/>
      <c r="BM134" s="344"/>
      <c r="BN134" s="344"/>
      <c r="BO134" s="344"/>
      <c r="BP134" s="344"/>
      <c r="BQ134" s="344"/>
      <c r="BR134" s="344"/>
      <c r="BS134" s="344"/>
      <c r="BT134" s="344"/>
      <c r="BU134" s="344"/>
      <c r="BV134" s="344"/>
    </row>
    <row r="135" spans="63:74" x14ac:dyDescent="0.25">
      <c r="BK135" s="344"/>
      <c r="BL135" s="344"/>
      <c r="BM135" s="344"/>
      <c r="BN135" s="344"/>
      <c r="BO135" s="344"/>
      <c r="BP135" s="344"/>
      <c r="BQ135" s="344"/>
      <c r="BR135" s="344"/>
      <c r="BS135" s="344"/>
      <c r="BT135" s="344"/>
      <c r="BU135" s="344"/>
      <c r="BV135" s="344"/>
    </row>
    <row r="136" spans="63:74" x14ac:dyDescent="0.25">
      <c r="BK136" s="344"/>
      <c r="BL136" s="344"/>
      <c r="BM136" s="344"/>
      <c r="BN136" s="344"/>
      <c r="BO136" s="344"/>
      <c r="BP136" s="344"/>
      <c r="BQ136" s="344"/>
      <c r="BR136" s="344"/>
      <c r="BS136" s="344"/>
      <c r="BT136" s="344"/>
      <c r="BU136" s="344"/>
      <c r="BV136" s="344"/>
    </row>
    <row r="137" spans="63:74" x14ac:dyDescent="0.25">
      <c r="BK137" s="344"/>
      <c r="BL137" s="344"/>
      <c r="BM137" s="344"/>
      <c r="BN137" s="344"/>
      <c r="BO137" s="344"/>
      <c r="BP137" s="344"/>
      <c r="BQ137" s="344"/>
      <c r="BR137" s="344"/>
      <c r="BS137" s="344"/>
      <c r="BT137" s="344"/>
      <c r="BU137" s="344"/>
      <c r="BV137" s="344"/>
    </row>
    <row r="138" spans="63:74" x14ac:dyDescent="0.25">
      <c r="BK138" s="344"/>
      <c r="BL138" s="344"/>
      <c r="BM138" s="344"/>
      <c r="BN138" s="344"/>
      <c r="BO138" s="344"/>
      <c r="BP138" s="344"/>
      <c r="BQ138" s="344"/>
      <c r="BR138" s="344"/>
      <c r="BS138" s="344"/>
      <c r="BT138" s="344"/>
      <c r="BU138" s="344"/>
      <c r="BV138" s="344"/>
    </row>
    <row r="139" spans="63:74" x14ac:dyDescent="0.25">
      <c r="BK139" s="344"/>
      <c r="BL139" s="344"/>
      <c r="BM139" s="344"/>
      <c r="BN139" s="344"/>
      <c r="BO139" s="344"/>
      <c r="BP139" s="344"/>
      <c r="BQ139" s="344"/>
      <c r="BR139" s="344"/>
      <c r="BS139" s="344"/>
      <c r="BT139" s="344"/>
      <c r="BU139" s="344"/>
      <c r="BV139" s="344"/>
    </row>
    <row r="140" spans="63:74" x14ac:dyDescent="0.25">
      <c r="BK140" s="344"/>
      <c r="BL140" s="344"/>
      <c r="BM140" s="344"/>
      <c r="BN140" s="344"/>
      <c r="BO140" s="344"/>
      <c r="BP140" s="344"/>
      <c r="BQ140" s="344"/>
      <c r="BR140" s="344"/>
      <c r="BS140" s="344"/>
      <c r="BT140" s="344"/>
      <c r="BU140" s="344"/>
      <c r="BV140" s="344"/>
    </row>
    <row r="141" spans="63:74" x14ac:dyDescent="0.25">
      <c r="BK141" s="344"/>
      <c r="BL141" s="344"/>
      <c r="BM141" s="344"/>
      <c r="BN141" s="344"/>
      <c r="BO141" s="344"/>
      <c r="BP141" s="344"/>
      <c r="BQ141" s="344"/>
      <c r="BR141" s="344"/>
      <c r="BS141" s="344"/>
      <c r="BT141" s="344"/>
      <c r="BU141" s="344"/>
      <c r="BV141" s="344"/>
    </row>
    <row r="142" spans="63:74" x14ac:dyDescent="0.25">
      <c r="BK142" s="344"/>
      <c r="BL142" s="344"/>
      <c r="BM142" s="344"/>
      <c r="BN142" s="344"/>
      <c r="BO142" s="344"/>
      <c r="BP142" s="344"/>
      <c r="BQ142" s="344"/>
      <c r="BR142" s="344"/>
      <c r="BS142" s="344"/>
      <c r="BT142" s="344"/>
      <c r="BU142" s="344"/>
      <c r="BV142" s="344"/>
    </row>
    <row r="143" spans="63:74" x14ac:dyDescent="0.25">
      <c r="BK143" s="344"/>
      <c r="BL143" s="344"/>
      <c r="BM143" s="344"/>
      <c r="BN143" s="344"/>
      <c r="BO143" s="344"/>
      <c r="BP143" s="344"/>
      <c r="BQ143" s="344"/>
      <c r="BR143" s="344"/>
      <c r="BS143" s="344"/>
      <c r="BT143" s="344"/>
      <c r="BU143" s="344"/>
      <c r="BV143" s="344"/>
    </row>
    <row r="144" spans="63:74" x14ac:dyDescent="0.25">
      <c r="BK144" s="344"/>
      <c r="BL144" s="344"/>
      <c r="BM144" s="344"/>
      <c r="BN144" s="344"/>
      <c r="BO144" s="344"/>
      <c r="BP144" s="344"/>
      <c r="BQ144" s="344"/>
      <c r="BR144" s="344"/>
      <c r="BS144" s="344"/>
      <c r="BT144" s="344"/>
      <c r="BU144" s="344"/>
      <c r="BV144" s="344"/>
    </row>
    <row r="145" spans="63:74" x14ac:dyDescent="0.25">
      <c r="BK145" s="344"/>
      <c r="BL145" s="344"/>
      <c r="BM145" s="344"/>
      <c r="BN145" s="344"/>
      <c r="BO145" s="344"/>
      <c r="BP145" s="344"/>
      <c r="BQ145" s="344"/>
      <c r="BR145" s="344"/>
      <c r="BS145" s="344"/>
      <c r="BT145" s="344"/>
      <c r="BU145" s="344"/>
      <c r="BV145" s="344"/>
    </row>
    <row r="146" spans="63:74" x14ac:dyDescent="0.25">
      <c r="BK146" s="344"/>
      <c r="BL146" s="344"/>
      <c r="BM146" s="344"/>
      <c r="BN146" s="344"/>
      <c r="BO146" s="344"/>
      <c r="BP146" s="344"/>
      <c r="BQ146" s="344"/>
      <c r="BR146" s="344"/>
      <c r="BS146" s="344"/>
      <c r="BT146" s="344"/>
      <c r="BU146" s="344"/>
      <c r="BV146" s="344"/>
    </row>
    <row r="147" spans="63:74" x14ac:dyDescent="0.25">
      <c r="BK147" s="344"/>
      <c r="BL147" s="344"/>
      <c r="BM147" s="344"/>
      <c r="BN147" s="344"/>
      <c r="BO147" s="344"/>
      <c r="BP147" s="344"/>
      <c r="BQ147" s="344"/>
      <c r="BR147" s="344"/>
      <c r="BS147" s="344"/>
      <c r="BT147" s="344"/>
      <c r="BU147" s="344"/>
      <c r="BV147" s="344"/>
    </row>
    <row r="148" spans="63:74" x14ac:dyDescent="0.25">
      <c r="BK148" s="344"/>
      <c r="BL148" s="344"/>
      <c r="BM148" s="344"/>
      <c r="BN148" s="344"/>
      <c r="BO148" s="344"/>
      <c r="BP148" s="344"/>
      <c r="BQ148" s="344"/>
      <c r="BR148" s="344"/>
      <c r="BS148" s="344"/>
      <c r="BT148" s="344"/>
      <c r="BU148" s="344"/>
      <c r="BV148" s="344"/>
    </row>
    <row r="149" spans="63:74" x14ac:dyDescent="0.25">
      <c r="BK149" s="344"/>
      <c r="BL149" s="344"/>
      <c r="BM149" s="344"/>
      <c r="BN149" s="344"/>
      <c r="BO149" s="344"/>
      <c r="BP149" s="344"/>
      <c r="BQ149" s="344"/>
      <c r="BR149" s="344"/>
      <c r="BS149" s="344"/>
      <c r="BT149" s="344"/>
      <c r="BU149" s="344"/>
      <c r="BV149" s="344"/>
    </row>
    <row r="150" spans="63:74" x14ac:dyDescent="0.25">
      <c r="BK150" s="344"/>
      <c r="BL150" s="344"/>
      <c r="BM150" s="344"/>
      <c r="BN150" s="344"/>
      <c r="BO150" s="344"/>
      <c r="BP150" s="344"/>
      <c r="BQ150" s="344"/>
      <c r="BR150" s="344"/>
      <c r="BS150" s="344"/>
      <c r="BT150" s="344"/>
      <c r="BU150" s="344"/>
      <c r="BV150" s="344"/>
    </row>
    <row r="151" spans="63:74" x14ac:dyDescent="0.25">
      <c r="BK151" s="344"/>
      <c r="BL151" s="344"/>
      <c r="BM151" s="344"/>
      <c r="BN151" s="344"/>
      <c r="BO151" s="344"/>
      <c r="BP151" s="344"/>
      <c r="BQ151" s="344"/>
      <c r="BR151" s="344"/>
      <c r="BS151" s="344"/>
      <c r="BT151" s="344"/>
      <c r="BU151" s="344"/>
      <c r="BV151" s="344"/>
    </row>
    <row r="152" spans="63:74" x14ac:dyDescent="0.25">
      <c r="BK152" s="344"/>
      <c r="BL152" s="344"/>
      <c r="BM152" s="344"/>
      <c r="BN152" s="344"/>
      <c r="BO152" s="344"/>
      <c r="BP152" s="344"/>
      <c r="BQ152" s="344"/>
      <c r="BR152" s="344"/>
      <c r="BS152" s="344"/>
      <c r="BT152" s="344"/>
      <c r="BU152" s="344"/>
      <c r="BV152" s="344"/>
    </row>
    <row r="153" spans="63:74" x14ac:dyDescent="0.25">
      <c r="BK153" s="344"/>
      <c r="BL153" s="344"/>
      <c r="BM153" s="344"/>
      <c r="BN153" s="344"/>
      <c r="BO153" s="344"/>
      <c r="BP153" s="344"/>
      <c r="BQ153" s="344"/>
      <c r="BR153" s="344"/>
      <c r="BS153" s="344"/>
      <c r="BT153" s="344"/>
      <c r="BU153" s="344"/>
      <c r="BV153" s="344"/>
    </row>
    <row r="154" spans="63:74" x14ac:dyDescent="0.25">
      <c r="BK154" s="344"/>
      <c r="BL154" s="344"/>
      <c r="BM154" s="344"/>
      <c r="BN154" s="344"/>
      <c r="BO154" s="344"/>
      <c r="BP154" s="344"/>
      <c r="BQ154" s="344"/>
      <c r="BR154" s="344"/>
      <c r="BS154" s="344"/>
      <c r="BT154" s="344"/>
      <c r="BU154" s="344"/>
      <c r="BV154" s="344"/>
    </row>
    <row r="155" spans="63:74" x14ac:dyDescent="0.25">
      <c r="BK155" s="344"/>
      <c r="BL155" s="344"/>
      <c r="BM155" s="344"/>
      <c r="BN155" s="344"/>
      <c r="BO155" s="344"/>
      <c r="BP155" s="344"/>
      <c r="BQ155" s="344"/>
      <c r="BR155" s="344"/>
      <c r="BS155" s="344"/>
      <c r="BT155" s="344"/>
      <c r="BU155" s="344"/>
      <c r="BV155" s="344"/>
    </row>
    <row r="156" spans="63:74" x14ac:dyDescent="0.25">
      <c r="BK156" s="344"/>
      <c r="BL156" s="344"/>
      <c r="BM156" s="344"/>
      <c r="BN156" s="344"/>
      <c r="BO156" s="344"/>
      <c r="BP156" s="344"/>
      <c r="BQ156" s="344"/>
      <c r="BR156" s="344"/>
      <c r="BS156" s="344"/>
      <c r="BT156" s="344"/>
      <c r="BU156" s="344"/>
      <c r="BV156" s="344"/>
    </row>
    <row r="157" spans="63:74" x14ac:dyDescent="0.25">
      <c r="BK157" s="344"/>
      <c r="BL157" s="344"/>
      <c r="BM157" s="344"/>
      <c r="BN157" s="344"/>
      <c r="BO157" s="344"/>
      <c r="BP157" s="344"/>
      <c r="BQ157" s="344"/>
      <c r="BR157" s="344"/>
      <c r="BS157" s="344"/>
      <c r="BT157" s="344"/>
      <c r="BU157" s="344"/>
      <c r="BV157" s="344"/>
    </row>
    <row r="158" spans="63:74" x14ac:dyDescent="0.25">
      <c r="BK158" s="344"/>
      <c r="BL158" s="344"/>
      <c r="BM158" s="344"/>
      <c r="BN158" s="344"/>
      <c r="BO158" s="344"/>
      <c r="BP158" s="344"/>
      <c r="BQ158" s="344"/>
      <c r="BR158" s="344"/>
      <c r="BS158" s="344"/>
      <c r="BT158" s="344"/>
      <c r="BU158" s="344"/>
      <c r="BV158" s="344"/>
    </row>
    <row r="159" spans="63:74" x14ac:dyDescent="0.25">
      <c r="BK159" s="344"/>
      <c r="BL159" s="344"/>
      <c r="BM159" s="344"/>
      <c r="BN159" s="344"/>
      <c r="BO159" s="344"/>
      <c r="BP159" s="344"/>
      <c r="BQ159" s="344"/>
      <c r="BR159" s="344"/>
      <c r="BS159" s="344"/>
      <c r="BT159" s="344"/>
      <c r="BU159" s="344"/>
      <c r="BV159" s="344"/>
    </row>
    <row r="160" spans="63:74" x14ac:dyDescent="0.25">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1.36328125" style="112" customWidth="1"/>
    <col min="2" max="2" width="17" style="112" customWidth="1"/>
    <col min="3" max="50" width="6.6328125" style="112" customWidth="1"/>
    <col min="51" max="55" width="6.6328125" style="341" customWidth="1"/>
    <col min="56" max="58" width="6.6328125" style="602" customWidth="1"/>
    <col min="59" max="62" width="6.6328125" style="341" customWidth="1"/>
    <col min="63" max="74" width="6.6328125" style="112" customWidth="1"/>
    <col min="75" max="16384" width="9.6328125" style="112"/>
  </cols>
  <sheetData>
    <row r="1" spans="1:74" ht="15.65" customHeight="1" x14ac:dyDescent="0.3">
      <c r="A1" s="732" t="s">
        <v>792</v>
      </c>
      <c r="B1" s="806" t="s">
        <v>1344</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116"/>
    </row>
    <row r="2" spans="1:74" ht="13.25" customHeight="1"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5" customHeight="1" x14ac:dyDescent="0.25">
      <c r="A6" s="111" t="s">
        <v>1141</v>
      </c>
      <c r="B6" s="199" t="s">
        <v>432</v>
      </c>
      <c r="C6" s="680">
        <v>4.9784098300000004</v>
      </c>
      <c r="D6" s="680">
        <v>3.8248589900000001</v>
      </c>
      <c r="E6" s="680">
        <v>3.7746561999999999</v>
      </c>
      <c r="F6" s="680">
        <v>3.41821829</v>
      </c>
      <c r="G6" s="680">
        <v>3.1562297199999998</v>
      </c>
      <c r="H6" s="680">
        <v>3.5509333500000002</v>
      </c>
      <c r="I6" s="680">
        <v>4.94082534</v>
      </c>
      <c r="J6" s="680">
        <v>5.1076185399999998</v>
      </c>
      <c r="K6" s="680">
        <v>4.10676079</v>
      </c>
      <c r="L6" s="680">
        <v>3.3214954400000001</v>
      </c>
      <c r="M6" s="680">
        <v>3.6397468499999999</v>
      </c>
      <c r="N6" s="680">
        <v>4.2795196899999999</v>
      </c>
      <c r="O6" s="680">
        <v>4.5762745599999999</v>
      </c>
      <c r="P6" s="680">
        <v>4.0167203499999999</v>
      </c>
      <c r="Q6" s="680">
        <v>3.9068630099999999</v>
      </c>
      <c r="R6" s="680">
        <v>3.2103189799999998</v>
      </c>
      <c r="S6" s="680">
        <v>3.1302437099999998</v>
      </c>
      <c r="T6" s="680">
        <v>3.37893899</v>
      </c>
      <c r="U6" s="680">
        <v>4.96391721</v>
      </c>
      <c r="V6" s="680">
        <v>4.6723944099999999</v>
      </c>
      <c r="W6" s="680">
        <v>3.4790421500000002</v>
      </c>
      <c r="X6" s="680">
        <v>3.13440216</v>
      </c>
      <c r="Y6" s="680">
        <v>3.3656301200000001</v>
      </c>
      <c r="Z6" s="680">
        <v>4.3385714399999999</v>
      </c>
      <c r="AA6" s="680">
        <v>4.3186383900000003</v>
      </c>
      <c r="AB6" s="680">
        <v>3.7655703599999999</v>
      </c>
      <c r="AC6" s="680">
        <v>3.6246973499999999</v>
      </c>
      <c r="AD6" s="680">
        <v>3.5249499900000001</v>
      </c>
      <c r="AE6" s="680">
        <v>3.4018156400000001</v>
      </c>
      <c r="AF6" s="680">
        <v>4.0332014599999999</v>
      </c>
      <c r="AG6" s="680">
        <v>5.4464944600000003</v>
      </c>
      <c r="AH6" s="680">
        <v>5.30441568</v>
      </c>
      <c r="AI6" s="680">
        <v>3.86136474</v>
      </c>
      <c r="AJ6" s="680">
        <v>3.3181006100000001</v>
      </c>
      <c r="AK6" s="680">
        <v>3.4163056599999999</v>
      </c>
      <c r="AL6" s="680">
        <v>4.3121217100000004</v>
      </c>
      <c r="AM6" s="680">
        <v>4.6804996499999998</v>
      </c>
      <c r="AN6" s="680">
        <v>4.3102647999999997</v>
      </c>
      <c r="AO6" s="680">
        <v>3.92813605</v>
      </c>
      <c r="AP6" s="680">
        <v>3.3571209500000001</v>
      </c>
      <c r="AQ6" s="680">
        <v>3.19814511</v>
      </c>
      <c r="AR6" s="680">
        <v>4.2594970200000004</v>
      </c>
      <c r="AS6" s="680">
        <v>4.6782200700000001</v>
      </c>
      <c r="AT6" s="680">
        <v>4.9757604400000002</v>
      </c>
      <c r="AU6" s="680">
        <v>4.3053772199999996</v>
      </c>
      <c r="AV6" s="680">
        <v>3.3394081</v>
      </c>
      <c r="AW6" s="680">
        <v>3.4837381500000002</v>
      </c>
      <c r="AX6" s="680">
        <v>4.2061459481999997</v>
      </c>
      <c r="AY6" s="680">
        <v>4.9768113145999999</v>
      </c>
      <c r="AZ6" s="681">
        <v>4.218</v>
      </c>
      <c r="BA6" s="681">
        <v>3.7784810000000002</v>
      </c>
      <c r="BB6" s="681">
        <v>3.2909269999999999</v>
      </c>
      <c r="BC6" s="681">
        <v>3.0668739999999999</v>
      </c>
      <c r="BD6" s="681">
        <v>3.7118869999999999</v>
      </c>
      <c r="BE6" s="681">
        <v>4.8053239999999997</v>
      </c>
      <c r="BF6" s="681">
        <v>4.7605069999999996</v>
      </c>
      <c r="BG6" s="681">
        <v>3.9500609999999998</v>
      </c>
      <c r="BH6" s="681">
        <v>3.2966859999999998</v>
      </c>
      <c r="BI6" s="681">
        <v>3.4586890000000001</v>
      </c>
      <c r="BJ6" s="681">
        <v>4.395651</v>
      </c>
      <c r="BK6" s="681">
        <v>4.8434239999999997</v>
      </c>
      <c r="BL6" s="681">
        <v>4.2900799999999997</v>
      </c>
      <c r="BM6" s="681">
        <v>3.7285590000000002</v>
      </c>
      <c r="BN6" s="681">
        <v>3.2490420000000002</v>
      </c>
      <c r="BO6" s="681">
        <v>3.0295700000000001</v>
      </c>
      <c r="BP6" s="681">
        <v>3.713854</v>
      </c>
      <c r="BQ6" s="681">
        <v>4.8113359999999998</v>
      </c>
      <c r="BR6" s="681">
        <v>4.7703959999999999</v>
      </c>
      <c r="BS6" s="681">
        <v>3.9617969999999998</v>
      </c>
      <c r="BT6" s="681">
        <v>3.3061199999999999</v>
      </c>
      <c r="BU6" s="681">
        <v>3.471765</v>
      </c>
      <c r="BV6" s="681">
        <v>4.4289719999999999</v>
      </c>
    </row>
    <row r="7" spans="1:74" ht="11.15" customHeight="1" x14ac:dyDescent="0.25">
      <c r="A7" s="111" t="s">
        <v>1142</v>
      </c>
      <c r="B7" s="184" t="s">
        <v>465</v>
      </c>
      <c r="C7" s="680">
        <v>13.739746520000001</v>
      </c>
      <c r="D7" s="680">
        <v>10.928913319999999</v>
      </c>
      <c r="E7" s="680">
        <v>10.77179209</v>
      </c>
      <c r="F7" s="680">
        <v>9.5476263699999997</v>
      </c>
      <c r="G7" s="680">
        <v>9.0911498500000008</v>
      </c>
      <c r="H7" s="680">
        <v>10.76555383</v>
      </c>
      <c r="I7" s="680">
        <v>14.27730002</v>
      </c>
      <c r="J7" s="680">
        <v>14.64571718</v>
      </c>
      <c r="K7" s="680">
        <v>12.736082359999999</v>
      </c>
      <c r="L7" s="680">
        <v>9.6873388400000007</v>
      </c>
      <c r="M7" s="680">
        <v>9.6868814299999997</v>
      </c>
      <c r="N7" s="680">
        <v>11.702286170000001</v>
      </c>
      <c r="O7" s="680">
        <v>12.642286500000001</v>
      </c>
      <c r="P7" s="680">
        <v>11.579719839999999</v>
      </c>
      <c r="Q7" s="680">
        <v>11.03245562</v>
      </c>
      <c r="R7" s="680">
        <v>8.6702734100000001</v>
      </c>
      <c r="S7" s="680">
        <v>8.6479317099999999</v>
      </c>
      <c r="T7" s="680">
        <v>10.429937860000001</v>
      </c>
      <c r="U7" s="680">
        <v>14.92537377</v>
      </c>
      <c r="V7" s="680">
        <v>14.24490597</v>
      </c>
      <c r="W7" s="680">
        <v>11.188164889999999</v>
      </c>
      <c r="X7" s="680">
        <v>8.8757478200000008</v>
      </c>
      <c r="Y7" s="680">
        <v>9.3512532999999998</v>
      </c>
      <c r="Z7" s="680">
        <v>11.56168931</v>
      </c>
      <c r="AA7" s="680">
        <v>11.87203551</v>
      </c>
      <c r="AB7" s="680">
        <v>10.62781195</v>
      </c>
      <c r="AC7" s="680">
        <v>9.6553457199999997</v>
      </c>
      <c r="AD7" s="680">
        <v>9.56092166</v>
      </c>
      <c r="AE7" s="680">
        <v>9.3936261900000009</v>
      </c>
      <c r="AF7" s="680">
        <v>11.627076819999999</v>
      </c>
      <c r="AG7" s="680">
        <v>16.525964630000001</v>
      </c>
      <c r="AH7" s="680">
        <v>15.41647682</v>
      </c>
      <c r="AI7" s="680">
        <v>11.625415500000001</v>
      </c>
      <c r="AJ7" s="680">
        <v>9.1675438699999994</v>
      </c>
      <c r="AK7" s="680">
        <v>9.5166641199999997</v>
      </c>
      <c r="AL7" s="680">
        <v>12.25221123</v>
      </c>
      <c r="AM7" s="680">
        <v>13.09969858</v>
      </c>
      <c r="AN7" s="680">
        <v>11.96743577</v>
      </c>
      <c r="AO7" s="680">
        <v>10.923954910000001</v>
      </c>
      <c r="AP7" s="680">
        <v>8.9010892300000002</v>
      </c>
      <c r="AQ7" s="680">
        <v>9.0586611300000008</v>
      </c>
      <c r="AR7" s="680">
        <v>12.373561929999999</v>
      </c>
      <c r="AS7" s="680">
        <v>14.809121510000001</v>
      </c>
      <c r="AT7" s="680">
        <v>15.013498029999999</v>
      </c>
      <c r="AU7" s="680">
        <v>12.037648170000001</v>
      </c>
      <c r="AV7" s="680">
        <v>9.2773356699999994</v>
      </c>
      <c r="AW7" s="680">
        <v>9.7751689800000001</v>
      </c>
      <c r="AX7" s="680">
        <v>11.875389374999999</v>
      </c>
      <c r="AY7" s="680">
        <v>13.913640528</v>
      </c>
      <c r="AZ7" s="681">
        <v>11.922319999999999</v>
      </c>
      <c r="BA7" s="681">
        <v>10.63655</v>
      </c>
      <c r="BB7" s="681">
        <v>9.0021500000000003</v>
      </c>
      <c r="BC7" s="681">
        <v>8.8176860000000001</v>
      </c>
      <c r="BD7" s="681">
        <v>11.030390000000001</v>
      </c>
      <c r="BE7" s="681">
        <v>14.433310000000001</v>
      </c>
      <c r="BF7" s="681">
        <v>14.03707</v>
      </c>
      <c r="BG7" s="681">
        <v>11.572939999999999</v>
      </c>
      <c r="BH7" s="681">
        <v>9.4262219999999992</v>
      </c>
      <c r="BI7" s="681">
        <v>9.6465879999999995</v>
      </c>
      <c r="BJ7" s="681">
        <v>12.12975</v>
      </c>
      <c r="BK7" s="681">
        <v>13.540150000000001</v>
      </c>
      <c r="BL7" s="681">
        <v>12.081429999999999</v>
      </c>
      <c r="BM7" s="681">
        <v>10.70133</v>
      </c>
      <c r="BN7" s="681">
        <v>9.0587999999999997</v>
      </c>
      <c r="BO7" s="681">
        <v>8.8735560000000007</v>
      </c>
      <c r="BP7" s="681">
        <v>11.1015</v>
      </c>
      <c r="BQ7" s="681">
        <v>14.527430000000001</v>
      </c>
      <c r="BR7" s="681">
        <v>14.129250000000001</v>
      </c>
      <c r="BS7" s="681">
        <v>11.648949999999999</v>
      </c>
      <c r="BT7" s="681">
        <v>9.4876869999999993</v>
      </c>
      <c r="BU7" s="681">
        <v>9.7088280000000005</v>
      </c>
      <c r="BV7" s="681">
        <v>12.202959999999999</v>
      </c>
    </row>
    <row r="8" spans="1:74" ht="11.15" customHeight="1" x14ac:dyDescent="0.25">
      <c r="A8" s="111" t="s">
        <v>1143</v>
      </c>
      <c r="B8" s="199" t="s">
        <v>433</v>
      </c>
      <c r="C8" s="680">
        <v>19.605311839999999</v>
      </c>
      <c r="D8" s="680">
        <v>15.386109920000001</v>
      </c>
      <c r="E8" s="680">
        <v>14.775852710000001</v>
      </c>
      <c r="F8" s="680">
        <v>13.19357044</v>
      </c>
      <c r="G8" s="680">
        <v>13.8744098</v>
      </c>
      <c r="H8" s="680">
        <v>16.800191989999998</v>
      </c>
      <c r="I8" s="680">
        <v>20.374713079999999</v>
      </c>
      <c r="J8" s="680">
        <v>19.554273689999999</v>
      </c>
      <c r="K8" s="680">
        <v>15.752044440000001</v>
      </c>
      <c r="L8" s="680">
        <v>13.15571989</v>
      </c>
      <c r="M8" s="680">
        <v>14.581142509999999</v>
      </c>
      <c r="N8" s="680">
        <v>16.771709680000001</v>
      </c>
      <c r="O8" s="680">
        <v>18.356074150000001</v>
      </c>
      <c r="P8" s="680">
        <v>15.930966959999999</v>
      </c>
      <c r="Q8" s="680">
        <v>15.76099853</v>
      </c>
      <c r="R8" s="680">
        <v>11.89039936</v>
      </c>
      <c r="S8" s="680">
        <v>12.040481529999999</v>
      </c>
      <c r="T8" s="680">
        <v>14.385836319999999</v>
      </c>
      <c r="U8" s="680">
        <v>21.24761749</v>
      </c>
      <c r="V8" s="680">
        <v>18.050308430000001</v>
      </c>
      <c r="W8" s="680">
        <v>15.151234909999999</v>
      </c>
      <c r="X8" s="680">
        <v>12.57402518</v>
      </c>
      <c r="Y8" s="680">
        <v>14.384101749999999</v>
      </c>
      <c r="Z8" s="680">
        <v>16.414629430000002</v>
      </c>
      <c r="AA8" s="680">
        <v>16.737911279999999</v>
      </c>
      <c r="AB8" s="680">
        <v>15.668232529999999</v>
      </c>
      <c r="AC8" s="680">
        <v>14.0031675</v>
      </c>
      <c r="AD8" s="680">
        <v>12.889508559999999</v>
      </c>
      <c r="AE8" s="680">
        <v>13.42886107</v>
      </c>
      <c r="AF8" s="680">
        <v>17.517107589999998</v>
      </c>
      <c r="AG8" s="680">
        <v>22.877345760000001</v>
      </c>
      <c r="AH8" s="680">
        <v>19.676960940000001</v>
      </c>
      <c r="AI8" s="680">
        <v>14.06120518</v>
      </c>
      <c r="AJ8" s="680">
        <v>12.78016912</v>
      </c>
      <c r="AK8" s="680">
        <v>13.29829011</v>
      </c>
      <c r="AL8" s="680">
        <v>17.372549200000002</v>
      </c>
      <c r="AM8" s="680">
        <v>18.083397210000001</v>
      </c>
      <c r="AN8" s="680">
        <v>17.594698789999999</v>
      </c>
      <c r="AO8" s="680">
        <v>14.4407231</v>
      </c>
      <c r="AP8" s="680">
        <v>12.24925958</v>
      </c>
      <c r="AQ8" s="680">
        <v>13.000256670000001</v>
      </c>
      <c r="AR8" s="680">
        <v>17.82427491</v>
      </c>
      <c r="AS8" s="680">
        <v>19.735552330000001</v>
      </c>
      <c r="AT8" s="680">
        <v>21.214649690000002</v>
      </c>
      <c r="AU8" s="680">
        <v>15.319850860000001</v>
      </c>
      <c r="AV8" s="680">
        <v>13.185946299999999</v>
      </c>
      <c r="AW8" s="680">
        <v>13.937163999999999</v>
      </c>
      <c r="AX8" s="680">
        <v>16.770876960999999</v>
      </c>
      <c r="AY8" s="680">
        <v>19.506947995000001</v>
      </c>
      <c r="AZ8" s="681">
        <v>16.187200000000001</v>
      </c>
      <c r="BA8" s="681">
        <v>14.86763</v>
      </c>
      <c r="BB8" s="681">
        <v>12.18501</v>
      </c>
      <c r="BC8" s="681">
        <v>12.78478</v>
      </c>
      <c r="BD8" s="681">
        <v>15.8856</v>
      </c>
      <c r="BE8" s="681">
        <v>19.908989999999999</v>
      </c>
      <c r="BF8" s="681">
        <v>18.635649999999998</v>
      </c>
      <c r="BG8" s="681">
        <v>14.469010000000001</v>
      </c>
      <c r="BH8" s="681">
        <v>12.95487</v>
      </c>
      <c r="BI8" s="681">
        <v>14.3109</v>
      </c>
      <c r="BJ8" s="681">
        <v>17.387599999999999</v>
      </c>
      <c r="BK8" s="681">
        <v>18.893470000000001</v>
      </c>
      <c r="BL8" s="681">
        <v>16.297339999999998</v>
      </c>
      <c r="BM8" s="681">
        <v>15.004759999999999</v>
      </c>
      <c r="BN8" s="681">
        <v>12.30166</v>
      </c>
      <c r="BO8" s="681">
        <v>12.906790000000001</v>
      </c>
      <c r="BP8" s="681">
        <v>16.07142</v>
      </c>
      <c r="BQ8" s="681">
        <v>20.146409999999999</v>
      </c>
      <c r="BR8" s="681">
        <v>18.85905</v>
      </c>
      <c r="BS8" s="681">
        <v>14.642150000000001</v>
      </c>
      <c r="BT8" s="681">
        <v>13.11018</v>
      </c>
      <c r="BU8" s="681">
        <v>14.482229999999999</v>
      </c>
      <c r="BV8" s="681">
        <v>17.563659999999999</v>
      </c>
    </row>
    <row r="9" spans="1:74" ht="11.15" customHeight="1" x14ac:dyDescent="0.25">
      <c r="A9" s="111" t="s">
        <v>1144</v>
      </c>
      <c r="B9" s="199" t="s">
        <v>434</v>
      </c>
      <c r="C9" s="680">
        <v>11.682786699999999</v>
      </c>
      <c r="D9" s="680">
        <v>9.4894463299999998</v>
      </c>
      <c r="E9" s="680">
        <v>8.5618102</v>
      </c>
      <c r="F9" s="680">
        <v>7.5099264799999998</v>
      </c>
      <c r="G9" s="680">
        <v>7.7827904999999999</v>
      </c>
      <c r="H9" s="680">
        <v>9.9305015799999996</v>
      </c>
      <c r="I9" s="680">
        <v>10.898288409999999</v>
      </c>
      <c r="J9" s="680">
        <v>10.36038329</v>
      </c>
      <c r="K9" s="680">
        <v>8.3569863200000007</v>
      </c>
      <c r="L9" s="680">
        <v>7.1866276200000003</v>
      </c>
      <c r="M9" s="680">
        <v>8.2162980500000007</v>
      </c>
      <c r="N9" s="680">
        <v>9.9157645999999993</v>
      </c>
      <c r="O9" s="680">
        <v>10.86702755</v>
      </c>
      <c r="P9" s="680">
        <v>10.04088939</v>
      </c>
      <c r="Q9" s="680">
        <v>9.3598401899999999</v>
      </c>
      <c r="R9" s="680">
        <v>6.7161692999999998</v>
      </c>
      <c r="S9" s="680">
        <v>6.8652936699999998</v>
      </c>
      <c r="T9" s="680">
        <v>8.3015278400000003</v>
      </c>
      <c r="U9" s="680">
        <v>10.723289640000001</v>
      </c>
      <c r="V9" s="680">
        <v>9.9258875999999994</v>
      </c>
      <c r="W9" s="680">
        <v>8.6715675000000001</v>
      </c>
      <c r="X9" s="680">
        <v>7.4262229800000004</v>
      </c>
      <c r="Y9" s="680">
        <v>7.9830678400000004</v>
      </c>
      <c r="Z9" s="680">
        <v>9.7146445200000002</v>
      </c>
      <c r="AA9" s="680">
        <v>10.387684070000001</v>
      </c>
      <c r="AB9" s="680">
        <v>9.1875534600000002</v>
      </c>
      <c r="AC9" s="680">
        <v>8.2129949700000004</v>
      </c>
      <c r="AD9" s="680">
        <v>7.2827261600000002</v>
      </c>
      <c r="AE9" s="680">
        <v>6.9974212600000003</v>
      </c>
      <c r="AF9" s="680">
        <v>9.6987454</v>
      </c>
      <c r="AG9" s="680">
        <v>11.756293960000001</v>
      </c>
      <c r="AH9" s="680">
        <v>10.40604849</v>
      </c>
      <c r="AI9" s="680">
        <v>8.0103664800000001</v>
      </c>
      <c r="AJ9" s="680">
        <v>7.1942678200000003</v>
      </c>
      <c r="AK9" s="680">
        <v>7.5511615399999998</v>
      </c>
      <c r="AL9" s="680">
        <v>9.9922243900000005</v>
      </c>
      <c r="AM9" s="680">
        <v>10.597568620000001</v>
      </c>
      <c r="AN9" s="680">
        <v>10.772391450000001</v>
      </c>
      <c r="AO9" s="680">
        <v>8.5644026400000008</v>
      </c>
      <c r="AP9" s="680">
        <v>6.9608793100000002</v>
      </c>
      <c r="AQ9" s="680">
        <v>6.9258528000000004</v>
      </c>
      <c r="AR9" s="680">
        <v>9.7826295200000004</v>
      </c>
      <c r="AS9" s="680">
        <v>11.04788911</v>
      </c>
      <c r="AT9" s="680">
        <v>11.167608059999999</v>
      </c>
      <c r="AU9" s="680">
        <v>8.7880400400000003</v>
      </c>
      <c r="AV9" s="680">
        <v>7.1532866999999998</v>
      </c>
      <c r="AW9" s="680">
        <v>7.5517167900000004</v>
      </c>
      <c r="AX9" s="680">
        <v>9.9981194543999994</v>
      </c>
      <c r="AY9" s="680">
        <v>11.4490342</v>
      </c>
      <c r="AZ9" s="681">
        <v>9.8857820000000007</v>
      </c>
      <c r="BA9" s="681">
        <v>8.9130979999999997</v>
      </c>
      <c r="BB9" s="681">
        <v>7.1868489999999996</v>
      </c>
      <c r="BC9" s="681">
        <v>7.2662890000000004</v>
      </c>
      <c r="BD9" s="681">
        <v>9.2959870000000002</v>
      </c>
      <c r="BE9" s="681">
        <v>11.365030000000001</v>
      </c>
      <c r="BF9" s="681">
        <v>10.596109999999999</v>
      </c>
      <c r="BG9" s="681">
        <v>8.495654</v>
      </c>
      <c r="BH9" s="681">
        <v>7.6934950000000004</v>
      </c>
      <c r="BI9" s="681">
        <v>8.4138420000000007</v>
      </c>
      <c r="BJ9" s="681">
        <v>10.520390000000001</v>
      </c>
      <c r="BK9" s="681">
        <v>11.138439999999999</v>
      </c>
      <c r="BL9" s="681">
        <v>10.13907</v>
      </c>
      <c r="BM9" s="681">
        <v>9.285596</v>
      </c>
      <c r="BN9" s="681">
        <v>7.4921300000000004</v>
      </c>
      <c r="BO9" s="681">
        <v>7.5822500000000002</v>
      </c>
      <c r="BP9" s="681">
        <v>9.4114629999999995</v>
      </c>
      <c r="BQ9" s="681">
        <v>11.51552</v>
      </c>
      <c r="BR9" s="681">
        <v>10.7277</v>
      </c>
      <c r="BS9" s="681">
        <v>8.5881329999999991</v>
      </c>
      <c r="BT9" s="681">
        <v>7.7485249999999999</v>
      </c>
      <c r="BU9" s="681">
        <v>8.4681510000000006</v>
      </c>
      <c r="BV9" s="681">
        <v>10.72105</v>
      </c>
    </row>
    <row r="10" spans="1:74" ht="11.15" customHeight="1" x14ac:dyDescent="0.25">
      <c r="A10" s="111" t="s">
        <v>1145</v>
      </c>
      <c r="B10" s="199" t="s">
        <v>435</v>
      </c>
      <c r="C10" s="680">
        <v>39.502893360000002</v>
      </c>
      <c r="D10" s="680">
        <v>27.621241189999999</v>
      </c>
      <c r="E10" s="680">
        <v>26.69687493</v>
      </c>
      <c r="F10" s="680">
        <v>24.000994939999998</v>
      </c>
      <c r="G10" s="680">
        <v>26.597595519999999</v>
      </c>
      <c r="H10" s="680">
        <v>33.509462229999997</v>
      </c>
      <c r="I10" s="680">
        <v>37.969052249999997</v>
      </c>
      <c r="J10" s="680">
        <v>37.284708530000003</v>
      </c>
      <c r="K10" s="680">
        <v>34.215143640000001</v>
      </c>
      <c r="L10" s="680">
        <v>28.755258619999999</v>
      </c>
      <c r="M10" s="680">
        <v>26.931502519999999</v>
      </c>
      <c r="N10" s="680">
        <v>31.050250309999999</v>
      </c>
      <c r="O10" s="680">
        <v>33.077730850000002</v>
      </c>
      <c r="P10" s="680">
        <v>28.277057920000001</v>
      </c>
      <c r="Q10" s="680">
        <v>27.336504009999999</v>
      </c>
      <c r="R10" s="680">
        <v>23.35973409</v>
      </c>
      <c r="S10" s="680">
        <v>28.447192350000002</v>
      </c>
      <c r="T10" s="680">
        <v>33.133936949999999</v>
      </c>
      <c r="U10" s="680">
        <v>39.459492480000002</v>
      </c>
      <c r="V10" s="680">
        <v>37.738492880000003</v>
      </c>
      <c r="W10" s="680">
        <v>34.850831939999999</v>
      </c>
      <c r="X10" s="680">
        <v>28.255969360000002</v>
      </c>
      <c r="Y10" s="680">
        <v>26.503740730000001</v>
      </c>
      <c r="Z10" s="680">
        <v>29.989234530000001</v>
      </c>
      <c r="AA10" s="680">
        <v>30.836395509999999</v>
      </c>
      <c r="AB10" s="680">
        <v>27.866012690000002</v>
      </c>
      <c r="AC10" s="680">
        <v>26.013938540000002</v>
      </c>
      <c r="AD10" s="680">
        <v>25.34871644</v>
      </c>
      <c r="AE10" s="680">
        <v>27.48565868</v>
      </c>
      <c r="AF10" s="680">
        <v>33.98047218</v>
      </c>
      <c r="AG10" s="680">
        <v>42.264159460000002</v>
      </c>
      <c r="AH10" s="680">
        <v>40.25387602</v>
      </c>
      <c r="AI10" s="680">
        <v>32.879230730000003</v>
      </c>
      <c r="AJ10" s="680">
        <v>26.674506560000001</v>
      </c>
      <c r="AK10" s="680">
        <v>25.787146979999999</v>
      </c>
      <c r="AL10" s="680">
        <v>33.313067259999997</v>
      </c>
      <c r="AM10" s="680">
        <v>35.071454549999999</v>
      </c>
      <c r="AN10" s="680">
        <v>31.976983799999999</v>
      </c>
      <c r="AO10" s="680">
        <v>28.170561620000001</v>
      </c>
      <c r="AP10" s="680">
        <v>24.394054539999999</v>
      </c>
      <c r="AQ10" s="680">
        <v>27.301676130000001</v>
      </c>
      <c r="AR10" s="680">
        <v>33.356407750000002</v>
      </c>
      <c r="AS10" s="680">
        <v>38.547220770000003</v>
      </c>
      <c r="AT10" s="680">
        <v>39.447870539999997</v>
      </c>
      <c r="AU10" s="680">
        <v>33.463602219999999</v>
      </c>
      <c r="AV10" s="680">
        <v>27.753770329999998</v>
      </c>
      <c r="AW10" s="680">
        <v>25.94700778</v>
      </c>
      <c r="AX10" s="680">
        <v>31.265133023000001</v>
      </c>
      <c r="AY10" s="680">
        <v>35.267192850999997</v>
      </c>
      <c r="AZ10" s="681">
        <v>30.149799999999999</v>
      </c>
      <c r="BA10" s="681">
        <v>27.723980000000001</v>
      </c>
      <c r="BB10" s="681">
        <v>24.224299999999999</v>
      </c>
      <c r="BC10" s="681">
        <v>27.09009</v>
      </c>
      <c r="BD10" s="681">
        <v>33.802529999999997</v>
      </c>
      <c r="BE10" s="681">
        <v>39.929110000000001</v>
      </c>
      <c r="BF10" s="681">
        <v>38.887779999999999</v>
      </c>
      <c r="BG10" s="681">
        <v>33.420969999999997</v>
      </c>
      <c r="BH10" s="681">
        <v>27.19473</v>
      </c>
      <c r="BI10" s="681">
        <v>26.01229</v>
      </c>
      <c r="BJ10" s="681">
        <v>32.197229999999998</v>
      </c>
      <c r="BK10" s="681">
        <v>34.567830000000001</v>
      </c>
      <c r="BL10" s="681">
        <v>31.082820000000002</v>
      </c>
      <c r="BM10" s="681">
        <v>28.30744</v>
      </c>
      <c r="BN10" s="681">
        <v>24.734749999999998</v>
      </c>
      <c r="BO10" s="681">
        <v>27.660170000000001</v>
      </c>
      <c r="BP10" s="681">
        <v>34.16865</v>
      </c>
      <c r="BQ10" s="681">
        <v>40.358899999999998</v>
      </c>
      <c r="BR10" s="681">
        <v>39.301749999999998</v>
      </c>
      <c r="BS10" s="681">
        <v>33.771169999999998</v>
      </c>
      <c r="BT10" s="681">
        <v>27.778230000000001</v>
      </c>
      <c r="BU10" s="681">
        <v>26.564399999999999</v>
      </c>
      <c r="BV10" s="681">
        <v>32.859769999999997</v>
      </c>
    </row>
    <row r="11" spans="1:74" ht="11.15" customHeight="1" x14ac:dyDescent="0.25">
      <c r="A11" s="111" t="s">
        <v>1146</v>
      </c>
      <c r="B11" s="199" t="s">
        <v>436</v>
      </c>
      <c r="C11" s="680">
        <v>14.229210569999999</v>
      </c>
      <c r="D11" s="680">
        <v>10.281393080000001</v>
      </c>
      <c r="E11" s="680">
        <v>8.3272754800000008</v>
      </c>
      <c r="F11" s="680">
        <v>7.7021746899999997</v>
      </c>
      <c r="G11" s="680">
        <v>8.4985416100000002</v>
      </c>
      <c r="H11" s="680">
        <v>11.112104459999999</v>
      </c>
      <c r="I11" s="680">
        <v>12.68791914</v>
      </c>
      <c r="J11" s="680">
        <v>12.27476476</v>
      </c>
      <c r="K11" s="680">
        <v>11.33544863</v>
      </c>
      <c r="L11" s="680">
        <v>8.9573701499999991</v>
      </c>
      <c r="M11" s="680">
        <v>8.48702866</v>
      </c>
      <c r="N11" s="680">
        <v>10.59235479</v>
      </c>
      <c r="O11" s="680">
        <v>11.2755068</v>
      </c>
      <c r="P11" s="680">
        <v>9.8572122699999998</v>
      </c>
      <c r="Q11" s="680">
        <v>9.1380073300000006</v>
      </c>
      <c r="R11" s="680">
        <v>7.3449317499999998</v>
      </c>
      <c r="S11" s="680">
        <v>8.2012887400000007</v>
      </c>
      <c r="T11" s="680">
        <v>10.311439249999999</v>
      </c>
      <c r="U11" s="680">
        <v>12.426140370000001</v>
      </c>
      <c r="V11" s="680">
        <v>12.39281879</v>
      </c>
      <c r="W11" s="680">
        <v>11.85890976</v>
      </c>
      <c r="X11" s="680">
        <v>9.0864553400000005</v>
      </c>
      <c r="Y11" s="680">
        <v>8.4714711400000002</v>
      </c>
      <c r="Z11" s="680">
        <v>9.9155815300000008</v>
      </c>
      <c r="AA11" s="680">
        <v>10.10147523</v>
      </c>
      <c r="AB11" s="680">
        <v>9.7534541200000007</v>
      </c>
      <c r="AC11" s="680">
        <v>8.5206274900000007</v>
      </c>
      <c r="AD11" s="680">
        <v>7.4300166499999998</v>
      </c>
      <c r="AE11" s="680">
        <v>7.91833103</v>
      </c>
      <c r="AF11" s="680">
        <v>10.203291869999999</v>
      </c>
      <c r="AG11" s="680">
        <v>12.96812347</v>
      </c>
      <c r="AH11" s="680">
        <v>12.753705699999999</v>
      </c>
      <c r="AI11" s="680">
        <v>10.694378459999999</v>
      </c>
      <c r="AJ11" s="680">
        <v>7.7526206499999999</v>
      </c>
      <c r="AK11" s="680">
        <v>7.5493484899999999</v>
      </c>
      <c r="AL11" s="680">
        <v>10.70050786</v>
      </c>
      <c r="AM11" s="680">
        <v>12.25636926</v>
      </c>
      <c r="AN11" s="680">
        <v>11.746017549999999</v>
      </c>
      <c r="AO11" s="680">
        <v>9.4674064799999993</v>
      </c>
      <c r="AP11" s="680">
        <v>7.4820441000000004</v>
      </c>
      <c r="AQ11" s="680">
        <v>7.7277173499999998</v>
      </c>
      <c r="AR11" s="680">
        <v>10.11904962</v>
      </c>
      <c r="AS11" s="680">
        <v>12.19709235</v>
      </c>
      <c r="AT11" s="680">
        <v>12.723450529999999</v>
      </c>
      <c r="AU11" s="680">
        <v>10.833576620000001</v>
      </c>
      <c r="AV11" s="680">
        <v>8.2884915699999997</v>
      </c>
      <c r="AW11" s="680">
        <v>8.3019280999999996</v>
      </c>
      <c r="AX11" s="680">
        <v>9.6968429588999996</v>
      </c>
      <c r="AY11" s="680">
        <v>11.954259894</v>
      </c>
      <c r="AZ11" s="681">
        <v>10.59975</v>
      </c>
      <c r="BA11" s="681">
        <v>8.9717300000000009</v>
      </c>
      <c r="BB11" s="681">
        <v>7.4672169999999998</v>
      </c>
      <c r="BC11" s="681">
        <v>7.9370010000000004</v>
      </c>
      <c r="BD11" s="681">
        <v>10.371270000000001</v>
      </c>
      <c r="BE11" s="681">
        <v>12.540800000000001</v>
      </c>
      <c r="BF11" s="681">
        <v>12.49799</v>
      </c>
      <c r="BG11" s="681">
        <v>10.837719999999999</v>
      </c>
      <c r="BH11" s="681">
        <v>8.3750350000000005</v>
      </c>
      <c r="BI11" s="681">
        <v>8.1518250000000005</v>
      </c>
      <c r="BJ11" s="681">
        <v>10.3864</v>
      </c>
      <c r="BK11" s="681">
        <v>12.13776</v>
      </c>
      <c r="BL11" s="681">
        <v>10.907690000000001</v>
      </c>
      <c r="BM11" s="681">
        <v>9.1441160000000004</v>
      </c>
      <c r="BN11" s="681">
        <v>7.6106249999999998</v>
      </c>
      <c r="BO11" s="681">
        <v>8.0891850000000005</v>
      </c>
      <c r="BP11" s="681">
        <v>10.380699999999999</v>
      </c>
      <c r="BQ11" s="681">
        <v>12.551349999999999</v>
      </c>
      <c r="BR11" s="681">
        <v>12.508290000000001</v>
      </c>
      <c r="BS11" s="681">
        <v>10.844200000000001</v>
      </c>
      <c r="BT11" s="681">
        <v>8.4642350000000004</v>
      </c>
      <c r="BU11" s="681">
        <v>8.2382410000000004</v>
      </c>
      <c r="BV11" s="681">
        <v>10.57227</v>
      </c>
    </row>
    <row r="12" spans="1:74" ht="11.15" customHeight="1" x14ac:dyDescent="0.25">
      <c r="A12" s="111" t="s">
        <v>1147</v>
      </c>
      <c r="B12" s="199" t="s">
        <v>437</v>
      </c>
      <c r="C12" s="680">
        <v>23.36415719</v>
      </c>
      <c r="D12" s="680">
        <v>17.72243009</v>
      </c>
      <c r="E12" s="680">
        <v>14.087088290000001</v>
      </c>
      <c r="F12" s="680">
        <v>13.207970270000001</v>
      </c>
      <c r="G12" s="680">
        <v>16.630676210000001</v>
      </c>
      <c r="H12" s="680">
        <v>23.651459580000001</v>
      </c>
      <c r="I12" s="680">
        <v>26.13751392</v>
      </c>
      <c r="J12" s="680">
        <v>25.99498294</v>
      </c>
      <c r="K12" s="680">
        <v>22.352705530000001</v>
      </c>
      <c r="L12" s="680">
        <v>17.777376610000001</v>
      </c>
      <c r="M12" s="680">
        <v>14.502626169999999</v>
      </c>
      <c r="N12" s="680">
        <v>17.280476230000001</v>
      </c>
      <c r="O12" s="680">
        <v>19.24409558</v>
      </c>
      <c r="P12" s="680">
        <v>16.794847529999998</v>
      </c>
      <c r="Q12" s="680">
        <v>16.05708387</v>
      </c>
      <c r="R12" s="680">
        <v>12.997320869999999</v>
      </c>
      <c r="S12" s="680">
        <v>15.646555340000001</v>
      </c>
      <c r="T12" s="680">
        <v>20.788260900000001</v>
      </c>
      <c r="U12" s="680">
        <v>25.030437790000001</v>
      </c>
      <c r="V12" s="680">
        <v>26.597568899999999</v>
      </c>
      <c r="W12" s="680">
        <v>24.831094159999999</v>
      </c>
      <c r="X12" s="680">
        <v>19.645582189999999</v>
      </c>
      <c r="Y12" s="680">
        <v>14.73844267</v>
      </c>
      <c r="Z12" s="680">
        <v>16.634364219999998</v>
      </c>
      <c r="AA12" s="680">
        <v>17.499084369999999</v>
      </c>
      <c r="AB12" s="680">
        <v>16.589204519999999</v>
      </c>
      <c r="AC12" s="680">
        <v>15.13628814</v>
      </c>
      <c r="AD12" s="680">
        <v>14.405236589999999</v>
      </c>
      <c r="AE12" s="680">
        <v>16.70774188</v>
      </c>
      <c r="AF12" s="680">
        <v>22.034402350000001</v>
      </c>
      <c r="AG12" s="680">
        <v>27.171694039999998</v>
      </c>
      <c r="AH12" s="680">
        <v>26.945831370000001</v>
      </c>
      <c r="AI12" s="680">
        <v>22.693767189999999</v>
      </c>
      <c r="AJ12" s="680">
        <v>16.89739904</v>
      </c>
      <c r="AK12" s="680">
        <v>14.229838579999999</v>
      </c>
      <c r="AL12" s="680">
        <v>17.757755970000002</v>
      </c>
      <c r="AM12" s="680">
        <v>20.475551719999999</v>
      </c>
      <c r="AN12" s="680">
        <v>18.476167440000001</v>
      </c>
      <c r="AO12" s="680">
        <v>17.89429908</v>
      </c>
      <c r="AP12" s="680">
        <v>13.513175179999999</v>
      </c>
      <c r="AQ12" s="680">
        <v>15.297573659999999</v>
      </c>
      <c r="AR12" s="680">
        <v>21.178024270000002</v>
      </c>
      <c r="AS12" s="680">
        <v>25.471044849999998</v>
      </c>
      <c r="AT12" s="680">
        <v>26.671977770000002</v>
      </c>
      <c r="AU12" s="680">
        <v>23.961622380000001</v>
      </c>
      <c r="AV12" s="680">
        <v>17.423660559999998</v>
      </c>
      <c r="AW12" s="680">
        <v>14.03024284</v>
      </c>
      <c r="AX12" s="680">
        <v>15.859870255000001</v>
      </c>
      <c r="AY12" s="680">
        <v>19.174483811000002</v>
      </c>
      <c r="AZ12" s="681">
        <v>15.795450000000001</v>
      </c>
      <c r="BA12" s="681">
        <v>15.615600000000001</v>
      </c>
      <c r="BB12" s="681">
        <v>13.757759999999999</v>
      </c>
      <c r="BC12" s="681">
        <v>15.979290000000001</v>
      </c>
      <c r="BD12" s="681">
        <v>21.986319999999999</v>
      </c>
      <c r="BE12" s="681">
        <v>26.44145</v>
      </c>
      <c r="BF12" s="681">
        <v>27.102170000000001</v>
      </c>
      <c r="BG12" s="681">
        <v>23.513120000000001</v>
      </c>
      <c r="BH12" s="681">
        <v>17.356870000000001</v>
      </c>
      <c r="BI12" s="681">
        <v>13.871930000000001</v>
      </c>
      <c r="BJ12" s="681">
        <v>17.81878</v>
      </c>
      <c r="BK12" s="681">
        <v>20.067889999999998</v>
      </c>
      <c r="BL12" s="681">
        <v>17.869109999999999</v>
      </c>
      <c r="BM12" s="681">
        <v>16.174119999999998</v>
      </c>
      <c r="BN12" s="681">
        <v>14.251340000000001</v>
      </c>
      <c r="BO12" s="681">
        <v>16.558009999999999</v>
      </c>
      <c r="BP12" s="681">
        <v>22.252829999999999</v>
      </c>
      <c r="BQ12" s="681">
        <v>26.76989</v>
      </c>
      <c r="BR12" s="681">
        <v>27.443919999999999</v>
      </c>
      <c r="BS12" s="681">
        <v>23.812899999999999</v>
      </c>
      <c r="BT12" s="681">
        <v>17.73922</v>
      </c>
      <c r="BU12" s="681">
        <v>14.175560000000001</v>
      </c>
      <c r="BV12" s="681">
        <v>18.596019999999999</v>
      </c>
    </row>
    <row r="13" spans="1:74" ht="11.15" customHeight="1" x14ac:dyDescent="0.25">
      <c r="A13" s="111" t="s">
        <v>1148</v>
      </c>
      <c r="B13" s="199" t="s">
        <v>438</v>
      </c>
      <c r="C13" s="680">
        <v>7.8831828000000002</v>
      </c>
      <c r="D13" s="680">
        <v>6.8251513499999996</v>
      </c>
      <c r="E13" s="680">
        <v>6.8396683999999999</v>
      </c>
      <c r="F13" s="680">
        <v>6.6015816899999997</v>
      </c>
      <c r="G13" s="680">
        <v>7.5780062299999997</v>
      </c>
      <c r="H13" s="680">
        <v>9.8366750100000004</v>
      </c>
      <c r="I13" s="680">
        <v>12.155610129999999</v>
      </c>
      <c r="J13" s="680">
        <v>11.64467818</v>
      </c>
      <c r="K13" s="680">
        <v>9.3269585700000004</v>
      </c>
      <c r="L13" s="680">
        <v>6.7239480499999997</v>
      </c>
      <c r="M13" s="680">
        <v>6.7052214499999998</v>
      </c>
      <c r="N13" s="680">
        <v>8.1908792199999993</v>
      </c>
      <c r="O13" s="680">
        <v>8.4362484700000007</v>
      </c>
      <c r="P13" s="680">
        <v>7.5641654999999997</v>
      </c>
      <c r="Q13" s="680">
        <v>7.1613440600000002</v>
      </c>
      <c r="R13" s="680">
        <v>6.4480374300000003</v>
      </c>
      <c r="S13" s="680">
        <v>6.74090291</v>
      </c>
      <c r="T13" s="680">
        <v>8.9826649300000003</v>
      </c>
      <c r="U13" s="680">
        <v>11.76230168</v>
      </c>
      <c r="V13" s="680">
        <v>12.046127350000001</v>
      </c>
      <c r="W13" s="680">
        <v>9.2217606599999993</v>
      </c>
      <c r="X13" s="680">
        <v>7.05674285</v>
      </c>
      <c r="Y13" s="680">
        <v>6.8023598999999999</v>
      </c>
      <c r="Z13" s="680">
        <v>8.2351843099999993</v>
      </c>
      <c r="AA13" s="680">
        <v>8.3094690799999995</v>
      </c>
      <c r="AB13" s="680">
        <v>7.3563062500000003</v>
      </c>
      <c r="AC13" s="680">
        <v>6.8904589500000002</v>
      </c>
      <c r="AD13" s="680">
        <v>6.9392554999999998</v>
      </c>
      <c r="AE13" s="680">
        <v>8.6914824700000004</v>
      </c>
      <c r="AF13" s="680">
        <v>10.16705807</v>
      </c>
      <c r="AG13" s="680">
        <v>12.94493696</v>
      </c>
      <c r="AH13" s="680">
        <v>13.298877640000001</v>
      </c>
      <c r="AI13" s="680">
        <v>9.9067571399999999</v>
      </c>
      <c r="AJ13" s="680">
        <v>8.1011965400000001</v>
      </c>
      <c r="AK13" s="680">
        <v>7.2687996999999998</v>
      </c>
      <c r="AL13" s="680">
        <v>8.69604277</v>
      </c>
      <c r="AM13" s="680">
        <v>8.7663539299999993</v>
      </c>
      <c r="AN13" s="680">
        <v>7.4877958900000001</v>
      </c>
      <c r="AO13" s="680">
        <v>7.4709040299999998</v>
      </c>
      <c r="AP13" s="680">
        <v>7.1324847900000004</v>
      </c>
      <c r="AQ13" s="680">
        <v>8.1150494200000001</v>
      </c>
      <c r="AR13" s="680">
        <v>11.61052771</v>
      </c>
      <c r="AS13" s="680">
        <v>13.06081339</v>
      </c>
      <c r="AT13" s="680">
        <v>12.249859300000001</v>
      </c>
      <c r="AU13" s="680">
        <v>9.9058184699999998</v>
      </c>
      <c r="AV13" s="680">
        <v>7.1369490400000002</v>
      </c>
      <c r="AW13" s="680">
        <v>6.8690910599999997</v>
      </c>
      <c r="AX13" s="680">
        <v>8.4299863738000003</v>
      </c>
      <c r="AY13" s="680">
        <v>8.6185858623999998</v>
      </c>
      <c r="AZ13" s="681">
        <v>7.2151110000000003</v>
      </c>
      <c r="BA13" s="681">
        <v>7.3456190000000001</v>
      </c>
      <c r="BB13" s="681">
        <v>6.8961199999999998</v>
      </c>
      <c r="BC13" s="681">
        <v>7.8000080000000001</v>
      </c>
      <c r="BD13" s="681">
        <v>10.483739999999999</v>
      </c>
      <c r="BE13" s="681">
        <v>12.74724</v>
      </c>
      <c r="BF13" s="681">
        <v>12.375640000000001</v>
      </c>
      <c r="BG13" s="681">
        <v>9.832452</v>
      </c>
      <c r="BH13" s="681">
        <v>7.5021800000000001</v>
      </c>
      <c r="BI13" s="681">
        <v>7.0353510000000004</v>
      </c>
      <c r="BJ13" s="681">
        <v>8.5572199999999992</v>
      </c>
      <c r="BK13" s="681">
        <v>8.6974789999999995</v>
      </c>
      <c r="BL13" s="681">
        <v>7.3993869999999999</v>
      </c>
      <c r="BM13" s="681">
        <v>7.4767849999999996</v>
      </c>
      <c r="BN13" s="681">
        <v>7.0192899999999998</v>
      </c>
      <c r="BO13" s="681">
        <v>7.9392940000000003</v>
      </c>
      <c r="BP13" s="681">
        <v>10.702780000000001</v>
      </c>
      <c r="BQ13" s="681">
        <v>13.01324</v>
      </c>
      <c r="BR13" s="681">
        <v>12.6335</v>
      </c>
      <c r="BS13" s="681">
        <v>10.036899999999999</v>
      </c>
      <c r="BT13" s="681">
        <v>7.6118959999999998</v>
      </c>
      <c r="BU13" s="681">
        <v>7.1378890000000004</v>
      </c>
      <c r="BV13" s="681">
        <v>8.7331690000000002</v>
      </c>
    </row>
    <row r="14" spans="1:74" ht="11.15" customHeight="1" x14ac:dyDescent="0.25">
      <c r="A14" s="111" t="s">
        <v>1149</v>
      </c>
      <c r="B14" s="199" t="s">
        <v>240</v>
      </c>
      <c r="C14" s="680">
        <v>13.49420215</v>
      </c>
      <c r="D14" s="680">
        <v>11.28343948</v>
      </c>
      <c r="E14" s="680">
        <v>12.977829849999999</v>
      </c>
      <c r="F14" s="680">
        <v>9.8970306699999995</v>
      </c>
      <c r="G14" s="680">
        <v>10.280284440000001</v>
      </c>
      <c r="H14" s="680">
        <v>10.402222800000001</v>
      </c>
      <c r="I14" s="680">
        <v>13.74502964</v>
      </c>
      <c r="J14" s="680">
        <v>16.236672519999999</v>
      </c>
      <c r="K14" s="680">
        <v>10.343938189999999</v>
      </c>
      <c r="L14" s="680">
        <v>11.088002790000001</v>
      </c>
      <c r="M14" s="680">
        <v>10.639510639999999</v>
      </c>
      <c r="N14" s="680">
        <v>12.9813828</v>
      </c>
      <c r="O14" s="680">
        <v>14.39873137</v>
      </c>
      <c r="P14" s="680">
        <v>12.186597949999999</v>
      </c>
      <c r="Q14" s="680">
        <v>12.48005165</v>
      </c>
      <c r="R14" s="680">
        <v>9.4034843499999994</v>
      </c>
      <c r="S14" s="680">
        <v>10.252670910000001</v>
      </c>
      <c r="T14" s="680">
        <v>10.038707029999999</v>
      </c>
      <c r="U14" s="680">
        <v>12.80832019</v>
      </c>
      <c r="V14" s="680">
        <v>14.010720579999999</v>
      </c>
      <c r="W14" s="680">
        <v>11.922164069999999</v>
      </c>
      <c r="X14" s="680">
        <v>11.53395942</v>
      </c>
      <c r="Y14" s="680">
        <v>10.44991982</v>
      </c>
      <c r="Z14" s="680">
        <v>13.837265650000001</v>
      </c>
      <c r="AA14" s="680">
        <v>13.908775009999999</v>
      </c>
      <c r="AB14" s="680">
        <v>10.92071646</v>
      </c>
      <c r="AC14" s="680">
        <v>11.79588072</v>
      </c>
      <c r="AD14" s="680">
        <v>10.00354976</v>
      </c>
      <c r="AE14" s="680">
        <v>11.27712738</v>
      </c>
      <c r="AF14" s="680">
        <v>11.88903973</v>
      </c>
      <c r="AG14" s="680">
        <v>14.7635626</v>
      </c>
      <c r="AH14" s="680">
        <v>14.48215048</v>
      </c>
      <c r="AI14" s="680">
        <v>13.69589584</v>
      </c>
      <c r="AJ14" s="680">
        <v>13.19604977</v>
      </c>
      <c r="AK14" s="680">
        <v>10.592235909999999</v>
      </c>
      <c r="AL14" s="680">
        <v>14.896388350000001</v>
      </c>
      <c r="AM14" s="680">
        <v>13.64251679</v>
      </c>
      <c r="AN14" s="680">
        <v>12.236510320000001</v>
      </c>
      <c r="AO14" s="680">
        <v>13.14765369</v>
      </c>
      <c r="AP14" s="680">
        <v>9.8078381199999995</v>
      </c>
      <c r="AQ14" s="680">
        <v>10.483372360000001</v>
      </c>
      <c r="AR14" s="680">
        <v>11.93293471</v>
      </c>
      <c r="AS14" s="680">
        <v>15.359322880000001</v>
      </c>
      <c r="AT14" s="680">
        <v>14.76002312</v>
      </c>
      <c r="AU14" s="680">
        <v>12.841205649999999</v>
      </c>
      <c r="AV14" s="680">
        <v>10.324675409999999</v>
      </c>
      <c r="AW14" s="680">
        <v>10.6000072</v>
      </c>
      <c r="AX14" s="680">
        <v>14.912164302000001</v>
      </c>
      <c r="AY14" s="680">
        <v>14.240412503</v>
      </c>
      <c r="AZ14" s="681">
        <v>11.98892</v>
      </c>
      <c r="BA14" s="681">
        <v>11.888170000000001</v>
      </c>
      <c r="BB14" s="681">
        <v>9.9300479999999993</v>
      </c>
      <c r="BC14" s="681">
        <v>10.09132</v>
      </c>
      <c r="BD14" s="681">
        <v>11.189870000000001</v>
      </c>
      <c r="BE14" s="681">
        <v>13.5892</v>
      </c>
      <c r="BF14" s="681">
        <v>14.168010000000001</v>
      </c>
      <c r="BG14" s="681">
        <v>12.59976</v>
      </c>
      <c r="BH14" s="681">
        <v>10.65588</v>
      </c>
      <c r="BI14" s="681">
        <v>10.085319999999999</v>
      </c>
      <c r="BJ14" s="681">
        <v>14.42146</v>
      </c>
      <c r="BK14" s="681">
        <v>14.129009999999999</v>
      </c>
      <c r="BL14" s="681">
        <v>12.26247</v>
      </c>
      <c r="BM14" s="681">
        <v>11.802060000000001</v>
      </c>
      <c r="BN14" s="681">
        <v>9.8588620000000002</v>
      </c>
      <c r="BO14" s="681">
        <v>10.01962</v>
      </c>
      <c r="BP14" s="681">
        <v>11.201079999999999</v>
      </c>
      <c r="BQ14" s="681">
        <v>13.603479999999999</v>
      </c>
      <c r="BR14" s="681">
        <v>14.1836</v>
      </c>
      <c r="BS14" s="681">
        <v>12.61406</v>
      </c>
      <c r="BT14" s="681">
        <v>10.67897</v>
      </c>
      <c r="BU14" s="681">
        <v>10.10727</v>
      </c>
      <c r="BV14" s="681">
        <v>14.443709999999999</v>
      </c>
    </row>
    <row r="15" spans="1:74" ht="11.15" customHeight="1" x14ac:dyDescent="0.25">
      <c r="A15" s="111" t="s">
        <v>1150</v>
      </c>
      <c r="B15" s="199" t="s">
        <v>241</v>
      </c>
      <c r="C15" s="680">
        <v>0.43748281999999999</v>
      </c>
      <c r="D15" s="680">
        <v>0.38829643000000003</v>
      </c>
      <c r="E15" s="680">
        <v>0.40558284999999999</v>
      </c>
      <c r="F15" s="680">
        <v>0.37452195999999999</v>
      </c>
      <c r="G15" s="680">
        <v>0.35831512999999998</v>
      </c>
      <c r="H15" s="680">
        <v>0.35379435999999997</v>
      </c>
      <c r="I15" s="680">
        <v>0.37979830999999997</v>
      </c>
      <c r="J15" s="680">
        <v>0.39269463999999998</v>
      </c>
      <c r="K15" s="680">
        <v>0.38372412</v>
      </c>
      <c r="L15" s="680">
        <v>0.39561489</v>
      </c>
      <c r="M15" s="680">
        <v>0.39999825</v>
      </c>
      <c r="N15" s="680">
        <v>0.41578027000000001</v>
      </c>
      <c r="O15" s="680">
        <v>0.44357437999999999</v>
      </c>
      <c r="P15" s="680">
        <v>0.35982470999999999</v>
      </c>
      <c r="Q15" s="680">
        <v>0.37226680000000001</v>
      </c>
      <c r="R15" s="680">
        <v>0.34315230000000002</v>
      </c>
      <c r="S15" s="680">
        <v>0.35851045999999998</v>
      </c>
      <c r="T15" s="680">
        <v>0.36491989000000002</v>
      </c>
      <c r="U15" s="680">
        <v>0.40199847999999999</v>
      </c>
      <c r="V15" s="680">
        <v>0.40383085000000002</v>
      </c>
      <c r="W15" s="680">
        <v>0.39195666000000001</v>
      </c>
      <c r="X15" s="680">
        <v>0.40810094000000002</v>
      </c>
      <c r="Y15" s="680">
        <v>0.40293485000000001</v>
      </c>
      <c r="Z15" s="680">
        <v>0.43691171000000001</v>
      </c>
      <c r="AA15" s="680">
        <v>0.47074290000000002</v>
      </c>
      <c r="AB15" s="680">
        <v>0.38801957999999998</v>
      </c>
      <c r="AC15" s="680">
        <v>0.40154337000000001</v>
      </c>
      <c r="AD15" s="680">
        <v>0.37432175000000001</v>
      </c>
      <c r="AE15" s="680">
        <v>0.37887750999999997</v>
      </c>
      <c r="AF15" s="680">
        <v>0.38765516</v>
      </c>
      <c r="AG15" s="680">
        <v>0.38956628999999998</v>
      </c>
      <c r="AH15" s="680">
        <v>0.4008043</v>
      </c>
      <c r="AI15" s="680">
        <v>0.39551195</v>
      </c>
      <c r="AJ15" s="680">
        <v>0.43208215</v>
      </c>
      <c r="AK15" s="680">
        <v>0.45114546999999999</v>
      </c>
      <c r="AL15" s="680">
        <v>0.46788960000000002</v>
      </c>
      <c r="AM15" s="680">
        <v>0.45397376</v>
      </c>
      <c r="AN15" s="680">
        <v>0.40165171999999999</v>
      </c>
      <c r="AO15" s="680">
        <v>0.42240938</v>
      </c>
      <c r="AP15" s="680">
        <v>0.37916989000000001</v>
      </c>
      <c r="AQ15" s="680">
        <v>0.38082716999999999</v>
      </c>
      <c r="AR15" s="680">
        <v>0.38334950000000001</v>
      </c>
      <c r="AS15" s="680">
        <v>0.40287965999999997</v>
      </c>
      <c r="AT15" s="680">
        <v>0.40934302</v>
      </c>
      <c r="AU15" s="680">
        <v>0.39105648999999998</v>
      </c>
      <c r="AV15" s="680">
        <v>0.40984429</v>
      </c>
      <c r="AW15" s="680">
        <v>0.44181234000000003</v>
      </c>
      <c r="AX15" s="680">
        <v>0.45784891999999999</v>
      </c>
      <c r="AY15" s="680">
        <v>0.44511877</v>
      </c>
      <c r="AZ15" s="681">
        <v>0.38895299999999999</v>
      </c>
      <c r="BA15" s="681">
        <v>0.40948459999999998</v>
      </c>
      <c r="BB15" s="681">
        <v>0.37667610000000001</v>
      </c>
      <c r="BC15" s="681">
        <v>0.3718109</v>
      </c>
      <c r="BD15" s="681">
        <v>0.37236590000000003</v>
      </c>
      <c r="BE15" s="681">
        <v>0.3953991</v>
      </c>
      <c r="BF15" s="681">
        <v>0.40446500000000002</v>
      </c>
      <c r="BG15" s="681">
        <v>0.39242959999999999</v>
      </c>
      <c r="BH15" s="681">
        <v>0.41730309999999998</v>
      </c>
      <c r="BI15" s="681">
        <v>0.42841669999999998</v>
      </c>
      <c r="BJ15" s="681">
        <v>0.4494766</v>
      </c>
      <c r="BK15" s="681">
        <v>0.4465633</v>
      </c>
      <c r="BL15" s="681">
        <v>0.3880094</v>
      </c>
      <c r="BM15" s="681">
        <v>0.41189550000000003</v>
      </c>
      <c r="BN15" s="681">
        <v>0.37892900000000002</v>
      </c>
      <c r="BO15" s="681">
        <v>0.37405959999999999</v>
      </c>
      <c r="BP15" s="681">
        <v>0.37425829999999999</v>
      </c>
      <c r="BQ15" s="681">
        <v>0.39744299999999999</v>
      </c>
      <c r="BR15" s="681">
        <v>0.40659000000000001</v>
      </c>
      <c r="BS15" s="681">
        <v>0.39451910000000001</v>
      </c>
      <c r="BT15" s="681">
        <v>0.41871190000000003</v>
      </c>
      <c r="BU15" s="681">
        <v>0.42988510000000002</v>
      </c>
      <c r="BV15" s="681">
        <v>0.4515343</v>
      </c>
    </row>
    <row r="16" spans="1:74" ht="11.15" customHeight="1" x14ac:dyDescent="0.25">
      <c r="A16" s="111" t="s">
        <v>1151</v>
      </c>
      <c r="B16" s="199" t="s">
        <v>440</v>
      </c>
      <c r="C16" s="680">
        <v>148.91738377999999</v>
      </c>
      <c r="D16" s="680">
        <v>113.75128017999999</v>
      </c>
      <c r="E16" s="680">
        <v>107.218431</v>
      </c>
      <c r="F16" s="680">
        <v>95.453615799999994</v>
      </c>
      <c r="G16" s="680">
        <v>103.84799901</v>
      </c>
      <c r="H16" s="680">
        <v>129.91289918999999</v>
      </c>
      <c r="I16" s="680">
        <v>153.56605024000001</v>
      </c>
      <c r="J16" s="680">
        <v>153.49649427</v>
      </c>
      <c r="K16" s="680">
        <v>128.90979259</v>
      </c>
      <c r="L16" s="680">
        <v>107.0487529</v>
      </c>
      <c r="M16" s="680">
        <v>103.78995653</v>
      </c>
      <c r="N16" s="680">
        <v>123.18040376</v>
      </c>
      <c r="O16" s="680">
        <v>133.31755021000001</v>
      </c>
      <c r="P16" s="680">
        <v>116.60800242000001</v>
      </c>
      <c r="Q16" s="680">
        <v>112.60541507000001</v>
      </c>
      <c r="R16" s="680">
        <v>90.383821839999996</v>
      </c>
      <c r="S16" s="680">
        <v>100.33107133</v>
      </c>
      <c r="T16" s="680">
        <v>120.11616995999999</v>
      </c>
      <c r="U16" s="680">
        <v>153.74888910000001</v>
      </c>
      <c r="V16" s="680">
        <v>150.08305576000001</v>
      </c>
      <c r="W16" s="680">
        <v>131.5667267</v>
      </c>
      <c r="X16" s="680">
        <v>107.99720824000001</v>
      </c>
      <c r="Y16" s="680">
        <v>102.45292212</v>
      </c>
      <c r="Z16" s="680">
        <v>121.07807665</v>
      </c>
      <c r="AA16" s="680">
        <v>124.44221134999999</v>
      </c>
      <c r="AB16" s="680">
        <v>112.12288192</v>
      </c>
      <c r="AC16" s="680">
        <v>104.25494275</v>
      </c>
      <c r="AD16" s="680">
        <v>97.759203060000004</v>
      </c>
      <c r="AE16" s="680">
        <v>105.68094311</v>
      </c>
      <c r="AF16" s="680">
        <v>131.53805062999999</v>
      </c>
      <c r="AG16" s="680">
        <v>167.10814163000001</v>
      </c>
      <c r="AH16" s="680">
        <v>158.93914744</v>
      </c>
      <c r="AI16" s="680">
        <v>127.82389320999999</v>
      </c>
      <c r="AJ16" s="680">
        <v>105.51393613</v>
      </c>
      <c r="AK16" s="680">
        <v>99.660936559999996</v>
      </c>
      <c r="AL16" s="680">
        <v>129.76075834</v>
      </c>
      <c r="AM16" s="680">
        <v>137.12738407000001</v>
      </c>
      <c r="AN16" s="680">
        <v>126.96991753</v>
      </c>
      <c r="AO16" s="680">
        <v>114.43045098</v>
      </c>
      <c r="AP16" s="680">
        <v>94.177115689999994</v>
      </c>
      <c r="AQ16" s="680">
        <v>101.4891318</v>
      </c>
      <c r="AR16" s="680">
        <v>132.82025694000001</v>
      </c>
      <c r="AS16" s="680">
        <v>155.30915691999999</v>
      </c>
      <c r="AT16" s="680">
        <v>158.6340405</v>
      </c>
      <c r="AU16" s="680">
        <v>131.84779811999999</v>
      </c>
      <c r="AV16" s="680">
        <v>104.29336796</v>
      </c>
      <c r="AW16" s="680">
        <v>100.93787722</v>
      </c>
      <c r="AX16" s="680">
        <v>123.47237757000001</v>
      </c>
      <c r="AY16" s="680">
        <v>139.54648773</v>
      </c>
      <c r="AZ16" s="681">
        <v>118.35129999999999</v>
      </c>
      <c r="BA16" s="681">
        <v>110.1503</v>
      </c>
      <c r="BB16" s="681">
        <v>94.317049999999995</v>
      </c>
      <c r="BC16" s="681">
        <v>101.2051</v>
      </c>
      <c r="BD16" s="681">
        <v>128.13</v>
      </c>
      <c r="BE16" s="681">
        <v>156.1559</v>
      </c>
      <c r="BF16" s="681">
        <v>153.46539999999999</v>
      </c>
      <c r="BG16" s="681">
        <v>129.08410000000001</v>
      </c>
      <c r="BH16" s="681">
        <v>104.8733</v>
      </c>
      <c r="BI16" s="681">
        <v>101.4151</v>
      </c>
      <c r="BJ16" s="681">
        <v>128.26400000000001</v>
      </c>
      <c r="BK16" s="681">
        <v>138.46199999999999</v>
      </c>
      <c r="BL16" s="681">
        <v>122.7174</v>
      </c>
      <c r="BM16" s="681">
        <v>112.0367</v>
      </c>
      <c r="BN16" s="681">
        <v>95.955430000000007</v>
      </c>
      <c r="BO16" s="681">
        <v>103.0325</v>
      </c>
      <c r="BP16" s="681">
        <v>129.3785</v>
      </c>
      <c r="BQ16" s="681">
        <v>157.69499999999999</v>
      </c>
      <c r="BR16" s="681">
        <v>154.9641</v>
      </c>
      <c r="BS16" s="681">
        <v>130.31479999999999</v>
      </c>
      <c r="BT16" s="681">
        <v>106.3438</v>
      </c>
      <c r="BU16" s="681">
        <v>102.7842</v>
      </c>
      <c r="BV16" s="681">
        <v>130.57310000000001</v>
      </c>
    </row>
    <row r="17" spans="1:74" ht="11.15" customHeight="1" x14ac:dyDescent="0.25">
      <c r="A17" s="111"/>
      <c r="B17" s="113" t="s">
        <v>8</v>
      </c>
      <c r="C17" s="682"/>
      <c r="D17" s="682"/>
      <c r="E17" s="682"/>
      <c r="F17" s="682"/>
      <c r="G17" s="682"/>
      <c r="H17" s="682"/>
      <c r="I17" s="682"/>
      <c r="J17" s="682"/>
      <c r="K17" s="682"/>
      <c r="L17" s="682"/>
      <c r="M17" s="682"/>
      <c r="N17" s="682"/>
      <c r="O17" s="682"/>
      <c r="P17" s="682"/>
      <c r="Q17" s="682"/>
      <c r="R17" s="682"/>
      <c r="S17" s="682"/>
      <c r="T17" s="682"/>
      <c r="U17" s="682"/>
      <c r="V17" s="682"/>
      <c r="W17" s="682"/>
      <c r="X17" s="682"/>
      <c r="Y17" s="682"/>
      <c r="Z17" s="682"/>
      <c r="AA17" s="682"/>
      <c r="AB17" s="682"/>
      <c r="AC17" s="682"/>
      <c r="AD17" s="682"/>
      <c r="AE17" s="682"/>
      <c r="AF17" s="682"/>
      <c r="AG17" s="682"/>
      <c r="AH17" s="682"/>
      <c r="AI17" s="682"/>
      <c r="AJ17" s="682"/>
      <c r="AK17" s="682"/>
      <c r="AL17" s="682"/>
      <c r="AM17" s="682"/>
      <c r="AN17" s="682"/>
      <c r="AO17" s="682"/>
      <c r="AP17" s="682"/>
      <c r="AQ17" s="682"/>
      <c r="AR17" s="682"/>
      <c r="AS17" s="682"/>
      <c r="AT17" s="682"/>
      <c r="AU17" s="682"/>
      <c r="AV17" s="682"/>
      <c r="AW17" s="682"/>
      <c r="AX17" s="682"/>
      <c r="AY17" s="682"/>
      <c r="AZ17" s="683"/>
      <c r="BA17" s="683"/>
      <c r="BB17" s="683"/>
      <c r="BC17" s="683"/>
      <c r="BD17" s="683"/>
      <c r="BE17" s="683"/>
      <c r="BF17" s="683"/>
      <c r="BG17" s="683"/>
      <c r="BH17" s="683"/>
      <c r="BI17" s="683"/>
      <c r="BJ17" s="683"/>
      <c r="BK17" s="683"/>
      <c r="BL17" s="683"/>
      <c r="BM17" s="683"/>
      <c r="BN17" s="683"/>
      <c r="BO17" s="683"/>
      <c r="BP17" s="683"/>
      <c r="BQ17" s="683"/>
      <c r="BR17" s="683"/>
      <c r="BS17" s="683"/>
      <c r="BT17" s="683"/>
      <c r="BU17" s="683"/>
      <c r="BV17" s="683"/>
    </row>
    <row r="18" spans="1:74" ht="11.15" customHeight="1" x14ac:dyDescent="0.25">
      <c r="A18" s="111" t="s">
        <v>1152</v>
      </c>
      <c r="B18" s="199" t="s">
        <v>432</v>
      </c>
      <c r="C18" s="680">
        <v>4.6818258500000001</v>
      </c>
      <c r="D18" s="680">
        <v>4.1415562899999996</v>
      </c>
      <c r="E18" s="680">
        <v>4.0459120100000003</v>
      </c>
      <c r="F18" s="680">
        <v>3.9851409900000001</v>
      </c>
      <c r="G18" s="680">
        <v>4.1240967199999998</v>
      </c>
      <c r="H18" s="680">
        <v>4.4333009099999998</v>
      </c>
      <c r="I18" s="680">
        <v>5.0223529899999999</v>
      </c>
      <c r="J18" s="680">
        <v>5.2777183000000001</v>
      </c>
      <c r="K18" s="680">
        <v>4.5359160999999997</v>
      </c>
      <c r="L18" s="680">
        <v>4.3297677400000003</v>
      </c>
      <c r="M18" s="680">
        <v>4.0992406499999996</v>
      </c>
      <c r="N18" s="680">
        <v>4.2476225400000001</v>
      </c>
      <c r="O18" s="680">
        <v>4.5828955300000001</v>
      </c>
      <c r="P18" s="680">
        <v>4.0634858200000004</v>
      </c>
      <c r="Q18" s="680">
        <v>4.1752027199999997</v>
      </c>
      <c r="R18" s="680">
        <v>3.94692292</v>
      </c>
      <c r="S18" s="680">
        <v>3.9643462399999998</v>
      </c>
      <c r="T18" s="680">
        <v>4.2202467099999996</v>
      </c>
      <c r="U18" s="680">
        <v>5.0146561299999997</v>
      </c>
      <c r="V18" s="680">
        <v>4.7850908299999997</v>
      </c>
      <c r="W18" s="680">
        <v>4.1945436899999997</v>
      </c>
      <c r="X18" s="680">
        <v>4.1553638599999996</v>
      </c>
      <c r="Y18" s="680">
        <v>4.1253357599999996</v>
      </c>
      <c r="Z18" s="680">
        <v>4.2746368500000003</v>
      </c>
      <c r="AA18" s="680">
        <v>4.2879406299999996</v>
      </c>
      <c r="AB18" s="680">
        <v>4.0538865199999998</v>
      </c>
      <c r="AC18" s="680">
        <v>3.9435764</v>
      </c>
      <c r="AD18" s="680">
        <v>3.299912</v>
      </c>
      <c r="AE18" s="680">
        <v>3.4220077899999999</v>
      </c>
      <c r="AF18" s="680">
        <v>3.8514255999999998</v>
      </c>
      <c r="AG18" s="680">
        <v>4.5893920499999998</v>
      </c>
      <c r="AH18" s="680">
        <v>4.4931371499999999</v>
      </c>
      <c r="AI18" s="680">
        <v>4.1297577900000002</v>
      </c>
      <c r="AJ18" s="680">
        <v>3.8048276699999999</v>
      </c>
      <c r="AK18" s="680">
        <v>3.6033466399999998</v>
      </c>
      <c r="AL18" s="680">
        <v>3.9895478500000001</v>
      </c>
      <c r="AM18" s="680">
        <v>4.0417739800000003</v>
      </c>
      <c r="AN18" s="680">
        <v>3.83883522</v>
      </c>
      <c r="AO18" s="680">
        <v>3.8261969200000001</v>
      </c>
      <c r="AP18" s="680">
        <v>3.65792764</v>
      </c>
      <c r="AQ18" s="680">
        <v>3.6622367699999998</v>
      </c>
      <c r="AR18" s="680">
        <v>4.4121931300000004</v>
      </c>
      <c r="AS18" s="680">
        <v>4.3614197199999998</v>
      </c>
      <c r="AT18" s="680">
        <v>4.88378669</v>
      </c>
      <c r="AU18" s="680">
        <v>4.2558615099999999</v>
      </c>
      <c r="AV18" s="680">
        <v>3.8725998000000001</v>
      </c>
      <c r="AW18" s="680">
        <v>3.82318413</v>
      </c>
      <c r="AX18" s="680">
        <v>4.0168619949000002</v>
      </c>
      <c r="AY18" s="680">
        <v>4.4839526547000004</v>
      </c>
      <c r="AZ18" s="681">
        <v>3.9264220000000001</v>
      </c>
      <c r="BA18" s="681">
        <v>3.9110559999999999</v>
      </c>
      <c r="BB18" s="681">
        <v>3.742594</v>
      </c>
      <c r="BC18" s="681">
        <v>3.7362380000000002</v>
      </c>
      <c r="BD18" s="681">
        <v>4.3095699999999999</v>
      </c>
      <c r="BE18" s="681">
        <v>4.5205010000000003</v>
      </c>
      <c r="BF18" s="681">
        <v>4.7530979999999996</v>
      </c>
      <c r="BG18" s="681">
        <v>4.20634</v>
      </c>
      <c r="BH18" s="681">
        <v>3.9378320000000002</v>
      </c>
      <c r="BI18" s="681">
        <v>3.853583</v>
      </c>
      <c r="BJ18" s="681">
        <v>4.031644</v>
      </c>
      <c r="BK18" s="681">
        <v>4.4908840000000003</v>
      </c>
      <c r="BL18" s="681">
        <v>3.9346030000000001</v>
      </c>
      <c r="BM18" s="681">
        <v>3.9183279999999998</v>
      </c>
      <c r="BN18" s="681">
        <v>3.736904</v>
      </c>
      <c r="BO18" s="681">
        <v>3.7254900000000002</v>
      </c>
      <c r="BP18" s="681">
        <v>4.2916259999999999</v>
      </c>
      <c r="BQ18" s="681">
        <v>4.494173</v>
      </c>
      <c r="BR18" s="681">
        <v>4.721006</v>
      </c>
      <c r="BS18" s="681">
        <v>4.1756859999999998</v>
      </c>
      <c r="BT18" s="681">
        <v>3.910336</v>
      </c>
      <c r="BU18" s="681">
        <v>3.8262149999999999</v>
      </c>
      <c r="BV18" s="681">
        <v>4.0027059999999999</v>
      </c>
    </row>
    <row r="19" spans="1:74" ht="11.15" customHeight="1" x14ac:dyDescent="0.25">
      <c r="A19" s="111" t="s">
        <v>1153</v>
      </c>
      <c r="B19" s="184" t="s">
        <v>465</v>
      </c>
      <c r="C19" s="680">
        <v>13.726166449999999</v>
      </c>
      <c r="D19" s="680">
        <v>12.61435279</v>
      </c>
      <c r="E19" s="680">
        <v>12.63923424</v>
      </c>
      <c r="F19" s="680">
        <v>12.0054322</v>
      </c>
      <c r="G19" s="680">
        <v>12.31498348</v>
      </c>
      <c r="H19" s="680">
        <v>13.30575035</v>
      </c>
      <c r="I19" s="680">
        <v>14.85642957</v>
      </c>
      <c r="J19" s="680">
        <v>15.251711630000001</v>
      </c>
      <c r="K19" s="680">
        <v>14.183321340000001</v>
      </c>
      <c r="L19" s="680">
        <v>13.00349634</v>
      </c>
      <c r="M19" s="680">
        <v>12.04164581</v>
      </c>
      <c r="N19" s="680">
        <v>12.831523839999999</v>
      </c>
      <c r="O19" s="680">
        <v>13.393620690000001</v>
      </c>
      <c r="P19" s="680">
        <v>12.665330839999999</v>
      </c>
      <c r="Q19" s="680">
        <v>12.68439289</v>
      </c>
      <c r="R19" s="680">
        <v>11.57102824</v>
      </c>
      <c r="S19" s="680">
        <v>12.181142619999999</v>
      </c>
      <c r="T19" s="680">
        <v>12.663085730000001</v>
      </c>
      <c r="U19" s="680">
        <v>14.39851859</v>
      </c>
      <c r="V19" s="680">
        <v>14.428890790000001</v>
      </c>
      <c r="W19" s="680">
        <v>13.21957471</v>
      </c>
      <c r="X19" s="680">
        <v>12.11908919</v>
      </c>
      <c r="Y19" s="680">
        <v>11.50830221</v>
      </c>
      <c r="Z19" s="680">
        <v>12.413237499999999</v>
      </c>
      <c r="AA19" s="680">
        <v>12.5714557</v>
      </c>
      <c r="AB19" s="680">
        <v>11.990809909999999</v>
      </c>
      <c r="AC19" s="680">
        <v>11.472205840000001</v>
      </c>
      <c r="AD19" s="680">
        <v>10.018060699999999</v>
      </c>
      <c r="AE19" s="680">
        <v>9.6777599900000002</v>
      </c>
      <c r="AF19" s="680">
        <v>11.500175219999999</v>
      </c>
      <c r="AG19" s="680">
        <v>13.68811775</v>
      </c>
      <c r="AH19" s="680">
        <v>13.296836770000001</v>
      </c>
      <c r="AI19" s="680">
        <v>12.10458232</v>
      </c>
      <c r="AJ19" s="680">
        <v>10.937414220000001</v>
      </c>
      <c r="AK19" s="680">
        <v>10.61357319</v>
      </c>
      <c r="AL19" s="680">
        <v>11.814448390000001</v>
      </c>
      <c r="AM19" s="680">
        <v>11.55398922</v>
      </c>
      <c r="AN19" s="680">
        <v>11.78211159</v>
      </c>
      <c r="AO19" s="680">
        <v>11.30381088</v>
      </c>
      <c r="AP19" s="680">
        <v>10.46606016</v>
      </c>
      <c r="AQ19" s="680">
        <v>10.637866389999999</v>
      </c>
      <c r="AR19" s="680">
        <v>12.143848200000001</v>
      </c>
      <c r="AS19" s="680">
        <v>13.599538689999999</v>
      </c>
      <c r="AT19" s="680">
        <v>13.78559647</v>
      </c>
      <c r="AU19" s="680">
        <v>12.32342038</v>
      </c>
      <c r="AV19" s="680">
        <v>11.586463739999999</v>
      </c>
      <c r="AW19" s="680">
        <v>11.10320909</v>
      </c>
      <c r="AX19" s="680">
        <v>11.951525836</v>
      </c>
      <c r="AY19" s="680">
        <v>12.763073351999999</v>
      </c>
      <c r="AZ19" s="681">
        <v>12.028980000000001</v>
      </c>
      <c r="BA19" s="681">
        <v>11.55776</v>
      </c>
      <c r="BB19" s="681">
        <v>10.739129999999999</v>
      </c>
      <c r="BC19" s="681">
        <v>10.903090000000001</v>
      </c>
      <c r="BD19" s="681">
        <v>12.19069</v>
      </c>
      <c r="BE19" s="681">
        <v>13.74887</v>
      </c>
      <c r="BF19" s="681">
        <v>13.5966</v>
      </c>
      <c r="BG19" s="681">
        <v>12.15826</v>
      </c>
      <c r="BH19" s="681">
        <v>11.690659999999999</v>
      </c>
      <c r="BI19" s="681">
        <v>11.23147</v>
      </c>
      <c r="BJ19" s="681">
        <v>12.02271</v>
      </c>
      <c r="BK19" s="681">
        <v>12.907080000000001</v>
      </c>
      <c r="BL19" s="681">
        <v>12.09577</v>
      </c>
      <c r="BM19" s="681">
        <v>11.62288</v>
      </c>
      <c r="BN19" s="681">
        <v>10.767189999999999</v>
      </c>
      <c r="BO19" s="681">
        <v>10.915419999999999</v>
      </c>
      <c r="BP19" s="681">
        <v>12.19004</v>
      </c>
      <c r="BQ19" s="681">
        <v>13.72442</v>
      </c>
      <c r="BR19" s="681">
        <v>13.570880000000001</v>
      </c>
      <c r="BS19" s="681">
        <v>12.12612</v>
      </c>
      <c r="BT19" s="681">
        <v>11.66264</v>
      </c>
      <c r="BU19" s="681">
        <v>11.19468</v>
      </c>
      <c r="BV19" s="681">
        <v>11.971</v>
      </c>
    </row>
    <row r="20" spans="1:74" ht="11.15" customHeight="1" x14ac:dyDescent="0.25">
      <c r="A20" s="111" t="s">
        <v>1154</v>
      </c>
      <c r="B20" s="199" t="s">
        <v>433</v>
      </c>
      <c r="C20" s="680">
        <v>15.91155245</v>
      </c>
      <c r="D20" s="680">
        <v>13.984686229999999</v>
      </c>
      <c r="E20" s="680">
        <v>14.73023057</v>
      </c>
      <c r="F20" s="680">
        <v>13.800632950000001</v>
      </c>
      <c r="G20" s="680">
        <v>15.50411053</v>
      </c>
      <c r="H20" s="680">
        <v>16.142858440000001</v>
      </c>
      <c r="I20" s="680">
        <v>17.373788040000001</v>
      </c>
      <c r="J20" s="680">
        <v>17.758069939999999</v>
      </c>
      <c r="K20" s="680">
        <v>15.784413300000001</v>
      </c>
      <c r="L20" s="680">
        <v>15.2888951</v>
      </c>
      <c r="M20" s="680">
        <v>14.116384650000001</v>
      </c>
      <c r="N20" s="680">
        <v>14.88263486</v>
      </c>
      <c r="O20" s="680">
        <v>15.41520963</v>
      </c>
      <c r="P20" s="680">
        <v>13.912065650000001</v>
      </c>
      <c r="Q20" s="680">
        <v>14.900558240000001</v>
      </c>
      <c r="R20" s="680">
        <v>13.462809780000001</v>
      </c>
      <c r="S20" s="680">
        <v>14.349124359999999</v>
      </c>
      <c r="T20" s="680">
        <v>14.952035889999999</v>
      </c>
      <c r="U20" s="680">
        <v>17.65141229</v>
      </c>
      <c r="V20" s="680">
        <v>16.840131899999999</v>
      </c>
      <c r="W20" s="680">
        <v>15.55132768</v>
      </c>
      <c r="X20" s="680">
        <v>14.623661350000001</v>
      </c>
      <c r="Y20" s="680">
        <v>14.033848450000001</v>
      </c>
      <c r="Z20" s="680">
        <v>14.52007583</v>
      </c>
      <c r="AA20" s="680">
        <v>14.915739950000001</v>
      </c>
      <c r="AB20" s="680">
        <v>14.30168918</v>
      </c>
      <c r="AC20" s="680">
        <v>13.6481297</v>
      </c>
      <c r="AD20" s="680">
        <v>11.457210699999999</v>
      </c>
      <c r="AE20" s="680">
        <v>12.33817191</v>
      </c>
      <c r="AF20" s="680">
        <v>14.28868958</v>
      </c>
      <c r="AG20" s="680">
        <v>16.77511342</v>
      </c>
      <c r="AH20" s="680">
        <v>16.117094959999999</v>
      </c>
      <c r="AI20" s="680">
        <v>14.07101465</v>
      </c>
      <c r="AJ20" s="680">
        <v>13.7258364</v>
      </c>
      <c r="AK20" s="680">
        <v>12.899426719999999</v>
      </c>
      <c r="AL20" s="680">
        <v>14.07617494</v>
      </c>
      <c r="AM20" s="680">
        <v>14.17028825</v>
      </c>
      <c r="AN20" s="680">
        <v>13.745497820000001</v>
      </c>
      <c r="AO20" s="680">
        <v>13.753127360000001</v>
      </c>
      <c r="AP20" s="680">
        <v>12.8573305</v>
      </c>
      <c r="AQ20" s="680">
        <v>13.740108169999999</v>
      </c>
      <c r="AR20" s="680">
        <v>15.52222843</v>
      </c>
      <c r="AS20" s="680">
        <v>16.595883109999999</v>
      </c>
      <c r="AT20" s="680">
        <v>17.266119230000001</v>
      </c>
      <c r="AU20" s="680">
        <v>15.083328590000001</v>
      </c>
      <c r="AV20" s="680">
        <v>14.40288352</v>
      </c>
      <c r="AW20" s="680">
        <v>13.53057375</v>
      </c>
      <c r="AX20" s="680">
        <v>14.162982541</v>
      </c>
      <c r="AY20" s="680">
        <v>15.645875482999999</v>
      </c>
      <c r="AZ20" s="681">
        <v>13.709490000000001</v>
      </c>
      <c r="BA20" s="681">
        <v>14.262119999999999</v>
      </c>
      <c r="BB20" s="681">
        <v>13.202819999999999</v>
      </c>
      <c r="BC20" s="681">
        <v>14.20317</v>
      </c>
      <c r="BD20" s="681">
        <v>15.35351</v>
      </c>
      <c r="BE20" s="681">
        <v>16.931290000000001</v>
      </c>
      <c r="BF20" s="681">
        <v>16.76979</v>
      </c>
      <c r="BG20" s="681">
        <v>14.8872</v>
      </c>
      <c r="BH20" s="681">
        <v>14.627700000000001</v>
      </c>
      <c r="BI20" s="681">
        <v>13.59305</v>
      </c>
      <c r="BJ20" s="681">
        <v>14.30316</v>
      </c>
      <c r="BK20" s="681">
        <v>15.582929999999999</v>
      </c>
      <c r="BL20" s="681">
        <v>13.77088</v>
      </c>
      <c r="BM20" s="681">
        <v>14.301270000000001</v>
      </c>
      <c r="BN20" s="681">
        <v>13.228070000000001</v>
      </c>
      <c r="BO20" s="681">
        <v>14.22273</v>
      </c>
      <c r="BP20" s="681">
        <v>15.358599999999999</v>
      </c>
      <c r="BQ20" s="681">
        <v>16.916039999999999</v>
      </c>
      <c r="BR20" s="681">
        <v>16.74615</v>
      </c>
      <c r="BS20" s="681">
        <v>14.862959999999999</v>
      </c>
      <c r="BT20" s="681">
        <v>14.6075</v>
      </c>
      <c r="BU20" s="681">
        <v>13.57057</v>
      </c>
      <c r="BV20" s="681">
        <v>14.273300000000001</v>
      </c>
    </row>
    <row r="21" spans="1:74" ht="11.15" customHeight="1" x14ac:dyDescent="0.25">
      <c r="A21" s="111" t="s">
        <v>1155</v>
      </c>
      <c r="B21" s="199" t="s">
        <v>434</v>
      </c>
      <c r="C21" s="680">
        <v>8.9191336200000002</v>
      </c>
      <c r="D21" s="680">
        <v>8.1606641300000007</v>
      </c>
      <c r="E21" s="680">
        <v>8.3252302500000006</v>
      </c>
      <c r="F21" s="680">
        <v>7.8875861199999999</v>
      </c>
      <c r="G21" s="680">
        <v>8.6484800400000008</v>
      </c>
      <c r="H21" s="680">
        <v>9.1950090299999996</v>
      </c>
      <c r="I21" s="680">
        <v>9.7635858899999999</v>
      </c>
      <c r="J21" s="680">
        <v>9.8565591799999996</v>
      </c>
      <c r="K21" s="680">
        <v>8.7104046099999994</v>
      </c>
      <c r="L21" s="680">
        <v>8.3048657699999993</v>
      </c>
      <c r="M21" s="680">
        <v>8.1882140400000001</v>
      </c>
      <c r="N21" s="680">
        <v>8.4970803200000002</v>
      </c>
      <c r="O21" s="680">
        <v>8.8413528100000001</v>
      </c>
      <c r="P21" s="680">
        <v>8.2870478599999995</v>
      </c>
      <c r="Q21" s="680">
        <v>8.5159140999999998</v>
      </c>
      <c r="R21" s="680">
        <v>7.60984616</v>
      </c>
      <c r="S21" s="680">
        <v>8.0813086300000005</v>
      </c>
      <c r="T21" s="680">
        <v>8.5294021900000008</v>
      </c>
      <c r="U21" s="680">
        <v>9.5955332500000008</v>
      </c>
      <c r="V21" s="680">
        <v>9.4415284199999991</v>
      </c>
      <c r="W21" s="680">
        <v>8.9000169099999997</v>
      </c>
      <c r="X21" s="680">
        <v>8.3251296700000008</v>
      </c>
      <c r="Y21" s="680">
        <v>8.0295515000000002</v>
      </c>
      <c r="Z21" s="680">
        <v>8.4865065699999995</v>
      </c>
      <c r="AA21" s="680">
        <v>8.6604161400000006</v>
      </c>
      <c r="AB21" s="680">
        <v>8.2072324900000009</v>
      </c>
      <c r="AC21" s="680">
        <v>7.9253367800000003</v>
      </c>
      <c r="AD21" s="680">
        <v>6.7122381000000004</v>
      </c>
      <c r="AE21" s="680">
        <v>6.76510386</v>
      </c>
      <c r="AF21" s="680">
        <v>8.2176273799999997</v>
      </c>
      <c r="AG21" s="680">
        <v>9.2882745999999994</v>
      </c>
      <c r="AH21" s="680">
        <v>9.1206965899999997</v>
      </c>
      <c r="AI21" s="680">
        <v>7.99688058</v>
      </c>
      <c r="AJ21" s="680">
        <v>7.8674244199999999</v>
      </c>
      <c r="AK21" s="680">
        <v>7.46868599</v>
      </c>
      <c r="AL21" s="680">
        <v>8.1052781599999992</v>
      </c>
      <c r="AM21" s="680">
        <v>8.0828133700000002</v>
      </c>
      <c r="AN21" s="680">
        <v>8.1838969800000001</v>
      </c>
      <c r="AO21" s="680">
        <v>7.7668617299999996</v>
      </c>
      <c r="AP21" s="680">
        <v>7.2270697200000003</v>
      </c>
      <c r="AQ21" s="680">
        <v>7.6266839800000001</v>
      </c>
      <c r="AR21" s="680">
        <v>8.8317239199999999</v>
      </c>
      <c r="AS21" s="680">
        <v>9.3932446400000007</v>
      </c>
      <c r="AT21" s="680">
        <v>9.6166865799999997</v>
      </c>
      <c r="AU21" s="680">
        <v>8.5741336399999994</v>
      </c>
      <c r="AV21" s="680">
        <v>8.1105994199999998</v>
      </c>
      <c r="AW21" s="680">
        <v>7.7346147700000003</v>
      </c>
      <c r="AX21" s="680">
        <v>8.3547247117999994</v>
      </c>
      <c r="AY21" s="680">
        <v>8.5411371871000004</v>
      </c>
      <c r="AZ21" s="681">
        <v>8.1769970000000001</v>
      </c>
      <c r="BA21" s="681">
        <v>8.1576819999999994</v>
      </c>
      <c r="BB21" s="681">
        <v>7.489814</v>
      </c>
      <c r="BC21" s="681">
        <v>8.0122529999999994</v>
      </c>
      <c r="BD21" s="681">
        <v>8.8009749999999993</v>
      </c>
      <c r="BE21" s="681">
        <v>9.7880880000000001</v>
      </c>
      <c r="BF21" s="681">
        <v>9.7733519999999992</v>
      </c>
      <c r="BG21" s="681">
        <v>8.6653219999999997</v>
      </c>
      <c r="BH21" s="681">
        <v>8.4536300000000004</v>
      </c>
      <c r="BI21" s="681">
        <v>8.0369250000000001</v>
      </c>
      <c r="BJ21" s="681">
        <v>8.4961979999999997</v>
      </c>
      <c r="BK21" s="681">
        <v>8.6224919999999994</v>
      </c>
      <c r="BL21" s="681">
        <v>8.3077220000000001</v>
      </c>
      <c r="BM21" s="681">
        <v>8.3064769999999992</v>
      </c>
      <c r="BN21" s="681">
        <v>7.5893860000000002</v>
      </c>
      <c r="BO21" s="681">
        <v>8.0804659999999995</v>
      </c>
      <c r="BP21" s="681">
        <v>8.8506710000000002</v>
      </c>
      <c r="BQ21" s="681">
        <v>9.8071859999999997</v>
      </c>
      <c r="BR21" s="681">
        <v>9.7624169999999992</v>
      </c>
      <c r="BS21" s="681">
        <v>8.6381949999999996</v>
      </c>
      <c r="BT21" s="681">
        <v>8.4313850000000006</v>
      </c>
      <c r="BU21" s="681">
        <v>8.0339430000000007</v>
      </c>
      <c r="BV21" s="681">
        <v>8.5147879999999994</v>
      </c>
    </row>
    <row r="22" spans="1:74" ht="11.15" customHeight="1" x14ac:dyDescent="0.25">
      <c r="A22" s="111" t="s">
        <v>1156</v>
      </c>
      <c r="B22" s="199" t="s">
        <v>435</v>
      </c>
      <c r="C22" s="680">
        <v>25.817664969999999</v>
      </c>
      <c r="D22" s="680">
        <v>22.585598130000001</v>
      </c>
      <c r="E22" s="680">
        <v>24.736387570000002</v>
      </c>
      <c r="F22" s="680">
        <v>23.326852590000001</v>
      </c>
      <c r="G22" s="680">
        <v>26.737275610000001</v>
      </c>
      <c r="H22" s="680">
        <v>28.577165740000002</v>
      </c>
      <c r="I22" s="680">
        <v>30.02570914</v>
      </c>
      <c r="J22" s="680">
        <v>30.470196869999999</v>
      </c>
      <c r="K22" s="680">
        <v>29.457500270000001</v>
      </c>
      <c r="L22" s="680">
        <v>26.533281890000001</v>
      </c>
      <c r="M22" s="680">
        <v>24.724470409999999</v>
      </c>
      <c r="N22" s="680">
        <v>24.284805850000001</v>
      </c>
      <c r="O22" s="680">
        <v>25.420212729999999</v>
      </c>
      <c r="P22" s="680">
        <v>22.478436030000001</v>
      </c>
      <c r="Q22" s="680">
        <v>24.440342279999999</v>
      </c>
      <c r="R22" s="680">
        <v>24.006105359999999</v>
      </c>
      <c r="S22" s="680">
        <v>27.546496090000002</v>
      </c>
      <c r="T22" s="680">
        <v>28.10320093</v>
      </c>
      <c r="U22" s="680">
        <v>30.75403592</v>
      </c>
      <c r="V22" s="680">
        <v>30.622260870000002</v>
      </c>
      <c r="W22" s="680">
        <v>29.010103749999999</v>
      </c>
      <c r="X22" s="680">
        <v>26.988256759999999</v>
      </c>
      <c r="Y22" s="680">
        <v>24.258494429999999</v>
      </c>
      <c r="Z22" s="680">
        <v>24.507186919999999</v>
      </c>
      <c r="AA22" s="680">
        <v>24.945068330000002</v>
      </c>
      <c r="AB22" s="680">
        <v>23.490674030000001</v>
      </c>
      <c r="AC22" s="680">
        <v>23.94998511</v>
      </c>
      <c r="AD22" s="680">
        <v>21.551877409999999</v>
      </c>
      <c r="AE22" s="680">
        <v>22.72610431</v>
      </c>
      <c r="AF22" s="680">
        <v>25.960022210000002</v>
      </c>
      <c r="AG22" s="680">
        <v>30.07686781</v>
      </c>
      <c r="AH22" s="680">
        <v>29.19860985</v>
      </c>
      <c r="AI22" s="680">
        <v>26.79907369</v>
      </c>
      <c r="AJ22" s="680">
        <v>25.512225369999999</v>
      </c>
      <c r="AK22" s="680">
        <v>23.524370999999999</v>
      </c>
      <c r="AL22" s="680">
        <v>23.631419910000002</v>
      </c>
      <c r="AM22" s="680">
        <v>24.563041160000001</v>
      </c>
      <c r="AN22" s="680">
        <v>22.784361000000001</v>
      </c>
      <c r="AO22" s="680">
        <v>23.447948969999999</v>
      </c>
      <c r="AP22" s="680">
        <v>23.79749297</v>
      </c>
      <c r="AQ22" s="680">
        <v>25.59707216</v>
      </c>
      <c r="AR22" s="680">
        <v>27.9271499</v>
      </c>
      <c r="AS22" s="680">
        <v>30.458017130000002</v>
      </c>
      <c r="AT22" s="680">
        <v>31.115132200000001</v>
      </c>
      <c r="AU22" s="680">
        <v>28.036835279999998</v>
      </c>
      <c r="AV22" s="680">
        <v>26.685188010000001</v>
      </c>
      <c r="AW22" s="680">
        <v>24.11183458</v>
      </c>
      <c r="AX22" s="680">
        <v>23.202498435999999</v>
      </c>
      <c r="AY22" s="680">
        <v>27.566386682000001</v>
      </c>
      <c r="AZ22" s="681">
        <v>22.862780000000001</v>
      </c>
      <c r="BA22" s="681">
        <v>24.12857</v>
      </c>
      <c r="BB22" s="681">
        <v>24.255559999999999</v>
      </c>
      <c r="BC22" s="681">
        <v>26.344259999999998</v>
      </c>
      <c r="BD22" s="681">
        <v>28.654610000000002</v>
      </c>
      <c r="BE22" s="681">
        <v>31.228750000000002</v>
      </c>
      <c r="BF22" s="681">
        <v>31.09639</v>
      </c>
      <c r="BG22" s="681">
        <v>28.382149999999999</v>
      </c>
      <c r="BH22" s="681">
        <v>26.878219999999999</v>
      </c>
      <c r="BI22" s="681">
        <v>24.038139999999999</v>
      </c>
      <c r="BJ22" s="681">
        <v>23.428920000000002</v>
      </c>
      <c r="BK22" s="681">
        <v>27.565729999999999</v>
      </c>
      <c r="BL22" s="681">
        <v>23.109960000000001</v>
      </c>
      <c r="BM22" s="681">
        <v>24.31221</v>
      </c>
      <c r="BN22" s="681">
        <v>24.41161</v>
      </c>
      <c r="BO22" s="681">
        <v>26.512250000000002</v>
      </c>
      <c r="BP22" s="681">
        <v>28.806080000000001</v>
      </c>
      <c r="BQ22" s="681">
        <v>31.353190000000001</v>
      </c>
      <c r="BR22" s="681">
        <v>31.18881</v>
      </c>
      <c r="BS22" s="681">
        <v>28.465589999999999</v>
      </c>
      <c r="BT22" s="681">
        <v>26.952359999999999</v>
      </c>
      <c r="BU22" s="681">
        <v>24.098240000000001</v>
      </c>
      <c r="BV22" s="681">
        <v>23.481919999999999</v>
      </c>
    </row>
    <row r="23" spans="1:74" ht="11.15" customHeight="1" x14ac:dyDescent="0.25">
      <c r="A23" s="111" t="s">
        <v>1157</v>
      </c>
      <c r="B23" s="199" t="s">
        <v>436</v>
      </c>
      <c r="C23" s="680">
        <v>7.9500529999999996</v>
      </c>
      <c r="D23" s="680">
        <v>7.0452148899999996</v>
      </c>
      <c r="E23" s="680">
        <v>6.9629796400000004</v>
      </c>
      <c r="F23" s="680">
        <v>6.8228877900000002</v>
      </c>
      <c r="G23" s="680">
        <v>7.7704869099999998</v>
      </c>
      <c r="H23" s="680">
        <v>8.6877659600000001</v>
      </c>
      <c r="I23" s="680">
        <v>9.2399506200000001</v>
      </c>
      <c r="J23" s="680">
        <v>9.25262706</v>
      </c>
      <c r="K23" s="680">
        <v>8.8947011899999993</v>
      </c>
      <c r="L23" s="680">
        <v>8.0784599400000001</v>
      </c>
      <c r="M23" s="680">
        <v>7.0494156700000001</v>
      </c>
      <c r="N23" s="680">
        <v>7.16969134</v>
      </c>
      <c r="O23" s="680">
        <v>7.3765723899999998</v>
      </c>
      <c r="P23" s="680">
        <v>6.83297709</v>
      </c>
      <c r="Q23" s="680">
        <v>6.9952465799999999</v>
      </c>
      <c r="R23" s="680">
        <v>6.8197707599999999</v>
      </c>
      <c r="S23" s="680">
        <v>7.64959144</v>
      </c>
      <c r="T23" s="680">
        <v>8.2737785899999992</v>
      </c>
      <c r="U23" s="680">
        <v>9.1034450000000007</v>
      </c>
      <c r="V23" s="680">
        <v>9.0842830600000006</v>
      </c>
      <c r="W23" s="680">
        <v>8.9984841600000003</v>
      </c>
      <c r="X23" s="680">
        <v>8.0164778699999992</v>
      </c>
      <c r="Y23" s="680">
        <v>6.9598053999999996</v>
      </c>
      <c r="Z23" s="680">
        <v>6.9679237000000001</v>
      </c>
      <c r="AA23" s="680">
        <v>7.0994663100000004</v>
      </c>
      <c r="AB23" s="680">
        <v>6.8953428800000003</v>
      </c>
      <c r="AC23" s="680">
        <v>6.66870034</v>
      </c>
      <c r="AD23" s="680">
        <v>5.9274410299999998</v>
      </c>
      <c r="AE23" s="680">
        <v>6.1719630099999998</v>
      </c>
      <c r="AF23" s="680">
        <v>7.42871682</v>
      </c>
      <c r="AG23" s="680">
        <v>8.6864079299999997</v>
      </c>
      <c r="AH23" s="680">
        <v>8.6774365299999996</v>
      </c>
      <c r="AI23" s="680">
        <v>8.0032880399999993</v>
      </c>
      <c r="AJ23" s="680">
        <v>7.1078119199999996</v>
      </c>
      <c r="AK23" s="680">
        <v>6.4875540599999999</v>
      </c>
      <c r="AL23" s="680">
        <v>6.8803351499999996</v>
      </c>
      <c r="AM23" s="680">
        <v>7.1206308099999998</v>
      </c>
      <c r="AN23" s="680">
        <v>6.8280941999999998</v>
      </c>
      <c r="AO23" s="680">
        <v>6.7048835000000002</v>
      </c>
      <c r="AP23" s="680">
        <v>6.6371510499999999</v>
      </c>
      <c r="AQ23" s="680">
        <v>6.9101119000000004</v>
      </c>
      <c r="AR23" s="680">
        <v>7.9326349900000004</v>
      </c>
      <c r="AS23" s="680">
        <v>8.6639125900000007</v>
      </c>
      <c r="AT23" s="680">
        <v>9.0099579900000002</v>
      </c>
      <c r="AU23" s="680">
        <v>8.2857882000000007</v>
      </c>
      <c r="AV23" s="680">
        <v>7.4247367999999998</v>
      </c>
      <c r="AW23" s="680">
        <v>6.7580043200000004</v>
      </c>
      <c r="AX23" s="680">
        <v>6.8354410713</v>
      </c>
      <c r="AY23" s="680">
        <v>7.7576228823999998</v>
      </c>
      <c r="AZ23" s="681">
        <v>7.2346940000000002</v>
      </c>
      <c r="BA23" s="681">
        <v>6.9857269999999998</v>
      </c>
      <c r="BB23" s="681">
        <v>6.9195919999999997</v>
      </c>
      <c r="BC23" s="681">
        <v>7.2449389999999996</v>
      </c>
      <c r="BD23" s="681">
        <v>8.2259740000000008</v>
      </c>
      <c r="BE23" s="681">
        <v>8.9364930000000005</v>
      </c>
      <c r="BF23" s="681">
        <v>9.1504370000000002</v>
      </c>
      <c r="BG23" s="681">
        <v>8.4107509999999994</v>
      </c>
      <c r="BH23" s="681">
        <v>7.4642689999999998</v>
      </c>
      <c r="BI23" s="681">
        <v>6.7419659999999997</v>
      </c>
      <c r="BJ23" s="681">
        <v>6.8826179999999999</v>
      </c>
      <c r="BK23" s="681">
        <v>7.9412260000000003</v>
      </c>
      <c r="BL23" s="681">
        <v>7.2781130000000003</v>
      </c>
      <c r="BM23" s="681">
        <v>7.0642589999999998</v>
      </c>
      <c r="BN23" s="681">
        <v>6.9798249999999999</v>
      </c>
      <c r="BO23" s="681">
        <v>7.294988</v>
      </c>
      <c r="BP23" s="681">
        <v>8.2699719999999992</v>
      </c>
      <c r="BQ23" s="681">
        <v>8.9639830000000007</v>
      </c>
      <c r="BR23" s="681">
        <v>9.1592990000000007</v>
      </c>
      <c r="BS23" s="681">
        <v>8.4025929999999995</v>
      </c>
      <c r="BT23" s="681">
        <v>7.448912</v>
      </c>
      <c r="BU23" s="681">
        <v>6.7235959999999997</v>
      </c>
      <c r="BV23" s="681">
        <v>6.8606559999999996</v>
      </c>
    </row>
    <row r="24" spans="1:74" ht="11.15" customHeight="1" x14ac:dyDescent="0.25">
      <c r="A24" s="111" t="s">
        <v>1158</v>
      </c>
      <c r="B24" s="199" t="s">
        <v>437</v>
      </c>
      <c r="C24" s="680">
        <v>16.633730700000001</v>
      </c>
      <c r="D24" s="680">
        <v>14.18942775</v>
      </c>
      <c r="E24" s="680">
        <v>14.653810099999999</v>
      </c>
      <c r="F24" s="680">
        <v>14.59978059</v>
      </c>
      <c r="G24" s="680">
        <v>16.64157969</v>
      </c>
      <c r="H24" s="680">
        <v>18.86105976</v>
      </c>
      <c r="I24" s="680">
        <v>19.896487830000002</v>
      </c>
      <c r="J24" s="680">
        <v>20.186072159999998</v>
      </c>
      <c r="K24" s="680">
        <v>18.538759509999998</v>
      </c>
      <c r="L24" s="680">
        <v>17.782602839999999</v>
      </c>
      <c r="M24" s="680">
        <v>14.838218830000001</v>
      </c>
      <c r="N24" s="680">
        <v>14.90142728</v>
      </c>
      <c r="O24" s="680">
        <v>15.39262199</v>
      </c>
      <c r="P24" s="680">
        <v>14.16484063</v>
      </c>
      <c r="Q24" s="680">
        <v>14.472431220000001</v>
      </c>
      <c r="R24" s="680">
        <v>14.333807240000001</v>
      </c>
      <c r="S24" s="680">
        <v>16.056903160000001</v>
      </c>
      <c r="T24" s="680">
        <v>17.443768980000002</v>
      </c>
      <c r="U24" s="680">
        <v>19.439412709999999</v>
      </c>
      <c r="V24" s="680">
        <v>20.06635296</v>
      </c>
      <c r="W24" s="680">
        <v>19.385656579999999</v>
      </c>
      <c r="X24" s="680">
        <v>18.273426300000001</v>
      </c>
      <c r="Y24" s="680">
        <v>14.580691590000001</v>
      </c>
      <c r="Z24" s="680">
        <v>14.71058865</v>
      </c>
      <c r="AA24" s="680">
        <v>15.96417106</v>
      </c>
      <c r="AB24" s="680">
        <v>14.76486551</v>
      </c>
      <c r="AC24" s="680">
        <v>15.67209107</v>
      </c>
      <c r="AD24" s="680">
        <v>14.261084629999999</v>
      </c>
      <c r="AE24" s="680">
        <v>14.504887800000001</v>
      </c>
      <c r="AF24" s="680">
        <v>17.494225419999999</v>
      </c>
      <c r="AG24" s="680">
        <v>19.741633360000002</v>
      </c>
      <c r="AH24" s="680">
        <v>19.349304870000001</v>
      </c>
      <c r="AI24" s="680">
        <v>18.080683390000001</v>
      </c>
      <c r="AJ24" s="680">
        <v>17.414857120000001</v>
      </c>
      <c r="AK24" s="680">
        <v>14.551227020000001</v>
      </c>
      <c r="AL24" s="680">
        <v>15.576657730000001</v>
      </c>
      <c r="AM24" s="680">
        <v>15.113007959999999</v>
      </c>
      <c r="AN24" s="680">
        <v>13.24144864</v>
      </c>
      <c r="AO24" s="680">
        <v>14.01308781</v>
      </c>
      <c r="AP24" s="680">
        <v>15.597191069999999</v>
      </c>
      <c r="AQ24" s="680">
        <v>16.31692937</v>
      </c>
      <c r="AR24" s="680">
        <v>18.58666814</v>
      </c>
      <c r="AS24" s="680">
        <v>19.354444359999999</v>
      </c>
      <c r="AT24" s="680">
        <v>20.1274023</v>
      </c>
      <c r="AU24" s="680">
        <v>19.200082160000001</v>
      </c>
      <c r="AV24" s="680">
        <v>17.695823839999999</v>
      </c>
      <c r="AW24" s="680">
        <v>15.589496710000001</v>
      </c>
      <c r="AX24" s="680">
        <v>16.539631741000001</v>
      </c>
      <c r="AY24" s="680">
        <v>16.642213926</v>
      </c>
      <c r="AZ24" s="681">
        <v>13.496130000000001</v>
      </c>
      <c r="BA24" s="681">
        <v>14.516959999999999</v>
      </c>
      <c r="BB24" s="681">
        <v>16.335419999999999</v>
      </c>
      <c r="BC24" s="681">
        <v>17.383410000000001</v>
      </c>
      <c r="BD24" s="681">
        <v>19.45337</v>
      </c>
      <c r="BE24" s="681">
        <v>20.27929</v>
      </c>
      <c r="BF24" s="681">
        <v>20.78295</v>
      </c>
      <c r="BG24" s="681">
        <v>19.420439999999999</v>
      </c>
      <c r="BH24" s="681">
        <v>17.660489999999999</v>
      </c>
      <c r="BI24" s="681">
        <v>15.719860000000001</v>
      </c>
      <c r="BJ24" s="681">
        <v>16.607869999999998</v>
      </c>
      <c r="BK24" s="681">
        <v>16.90502</v>
      </c>
      <c r="BL24" s="681">
        <v>13.65391</v>
      </c>
      <c r="BM24" s="681">
        <v>14.739369999999999</v>
      </c>
      <c r="BN24" s="681">
        <v>16.423210000000001</v>
      </c>
      <c r="BO24" s="681">
        <v>17.51313</v>
      </c>
      <c r="BP24" s="681">
        <v>19.60407</v>
      </c>
      <c r="BQ24" s="681">
        <v>20.425360000000001</v>
      </c>
      <c r="BR24" s="681">
        <v>20.918980000000001</v>
      </c>
      <c r="BS24" s="681">
        <v>19.533909999999999</v>
      </c>
      <c r="BT24" s="681">
        <v>17.765329999999999</v>
      </c>
      <c r="BU24" s="681">
        <v>15.82569</v>
      </c>
      <c r="BV24" s="681">
        <v>16.72148</v>
      </c>
    </row>
    <row r="25" spans="1:74" ht="11.15" customHeight="1" x14ac:dyDescent="0.25">
      <c r="A25" s="111" t="s">
        <v>1159</v>
      </c>
      <c r="B25" s="199" t="s">
        <v>438</v>
      </c>
      <c r="C25" s="680">
        <v>7.6512700499999999</v>
      </c>
      <c r="D25" s="680">
        <v>7.1642359600000001</v>
      </c>
      <c r="E25" s="680">
        <v>7.6676332699999996</v>
      </c>
      <c r="F25" s="680">
        <v>7.5771324599999996</v>
      </c>
      <c r="G25" s="680">
        <v>8.22690126</v>
      </c>
      <c r="H25" s="680">
        <v>8.8810298499999991</v>
      </c>
      <c r="I25" s="680">
        <v>9.8426672600000007</v>
      </c>
      <c r="J25" s="680">
        <v>9.8933584099999994</v>
      </c>
      <c r="K25" s="680">
        <v>8.8695493400000007</v>
      </c>
      <c r="L25" s="680">
        <v>8.0387098699999999</v>
      </c>
      <c r="M25" s="680">
        <v>7.4649058400000001</v>
      </c>
      <c r="N25" s="680">
        <v>7.7877924299999997</v>
      </c>
      <c r="O25" s="680">
        <v>7.8106215299999997</v>
      </c>
      <c r="P25" s="680">
        <v>7.2863838699999999</v>
      </c>
      <c r="Q25" s="680">
        <v>7.6331081200000002</v>
      </c>
      <c r="R25" s="680">
        <v>7.5644103700000001</v>
      </c>
      <c r="S25" s="680">
        <v>7.8245181500000003</v>
      </c>
      <c r="T25" s="680">
        <v>8.4328065100000007</v>
      </c>
      <c r="U25" s="680">
        <v>9.5903288500000006</v>
      </c>
      <c r="V25" s="680">
        <v>9.90147479</v>
      </c>
      <c r="W25" s="680">
        <v>8.7247956599999998</v>
      </c>
      <c r="X25" s="680">
        <v>8.0724453100000009</v>
      </c>
      <c r="Y25" s="680">
        <v>7.4716883300000001</v>
      </c>
      <c r="Z25" s="680">
        <v>7.7569456099999998</v>
      </c>
      <c r="AA25" s="680">
        <v>7.7447028600000003</v>
      </c>
      <c r="AB25" s="680">
        <v>7.3222927899999997</v>
      </c>
      <c r="AC25" s="680">
        <v>7.4520796000000002</v>
      </c>
      <c r="AD25" s="680">
        <v>6.62420893</v>
      </c>
      <c r="AE25" s="680">
        <v>7.5310995900000002</v>
      </c>
      <c r="AF25" s="680">
        <v>8.1192547899999994</v>
      </c>
      <c r="AG25" s="680">
        <v>9.3491964799999998</v>
      </c>
      <c r="AH25" s="680">
        <v>9.6208175899999997</v>
      </c>
      <c r="AI25" s="680">
        <v>8.6048863400000002</v>
      </c>
      <c r="AJ25" s="680">
        <v>8.0140579600000006</v>
      </c>
      <c r="AK25" s="680">
        <v>7.3252012799999999</v>
      </c>
      <c r="AL25" s="680">
        <v>7.58055784</v>
      </c>
      <c r="AM25" s="680">
        <v>7.5762851099999997</v>
      </c>
      <c r="AN25" s="680">
        <v>6.94497623</v>
      </c>
      <c r="AO25" s="680">
        <v>7.4283083699999999</v>
      </c>
      <c r="AP25" s="680">
        <v>7.4827849500000001</v>
      </c>
      <c r="AQ25" s="680">
        <v>8.1161702800000004</v>
      </c>
      <c r="AR25" s="680">
        <v>9.2124718600000008</v>
      </c>
      <c r="AS25" s="680">
        <v>9.9592407699999992</v>
      </c>
      <c r="AT25" s="680">
        <v>9.8046345600000002</v>
      </c>
      <c r="AU25" s="680">
        <v>9.0004840000000002</v>
      </c>
      <c r="AV25" s="680">
        <v>8.0034586799999996</v>
      </c>
      <c r="AW25" s="680">
        <v>7.4538846699999999</v>
      </c>
      <c r="AX25" s="680">
        <v>7.7710340403</v>
      </c>
      <c r="AY25" s="680">
        <v>7.9606372327999999</v>
      </c>
      <c r="AZ25" s="681">
        <v>7.1540600000000003</v>
      </c>
      <c r="BA25" s="681">
        <v>7.659967</v>
      </c>
      <c r="BB25" s="681">
        <v>7.5965160000000003</v>
      </c>
      <c r="BC25" s="681">
        <v>8.2741779999999991</v>
      </c>
      <c r="BD25" s="681">
        <v>8.9691320000000001</v>
      </c>
      <c r="BE25" s="681">
        <v>9.8931620000000002</v>
      </c>
      <c r="BF25" s="681">
        <v>9.9884640000000005</v>
      </c>
      <c r="BG25" s="681">
        <v>9.0336689999999997</v>
      </c>
      <c r="BH25" s="681">
        <v>8.1875850000000003</v>
      </c>
      <c r="BI25" s="681">
        <v>7.5945590000000003</v>
      </c>
      <c r="BJ25" s="681">
        <v>7.8160699999999999</v>
      </c>
      <c r="BK25" s="681">
        <v>8.0344519999999999</v>
      </c>
      <c r="BL25" s="681">
        <v>7.2209019999999997</v>
      </c>
      <c r="BM25" s="681">
        <v>7.7264359999999996</v>
      </c>
      <c r="BN25" s="681">
        <v>7.6578980000000003</v>
      </c>
      <c r="BO25" s="681">
        <v>8.3271219999999992</v>
      </c>
      <c r="BP25" s="681">
        <v>9.0242140000000006</v>
      </c>
      <c r="BQ25" s="681">
        <v>9.9515209999999996</v>
      </c>
      <c r="BR25" s="681">
        <v>10.04433</v>
      </c>
      <c r="BS25" s="681">
        <v>9.0800900000000002</v>
      </c>
      <c r="BT25" s="681">
        <v>8.2266589999999997</v>
      </c>
      <c r="BU25" s="681">
        <v>7.6290870000000002</v>
      </c>
      <c r="BV25" s="681">
        <v>7.8509000000000002</v>
      </c>
    </row>
    <row r="26" spans="1:74" ht="11.15" customHeight="1" x14ac:dyDescent="0.25">
      <c r="A26" s="111" t="s">
        <v>1160</v>
      </c>
      <c r="B26" s="199" t="s">
        <v>240</v>
      </c>
      <c r="C26" s="680">
        <v>13.147461979999999</v>
      </c>
      <c r="D26" s="680">
        <v>12.33787609</v>
      </c>
      <c r="E26" s="680">
        <v>13.87806048</v>
      </c>
      <c r="F26" s="680">
        <v>12.8591391</v>
      </c>
      <c r="G26" s="680">
        <v>12.744241580000001</v>
      </c>
      <c r="H26" s="680">
        <v>13.46661385</v>
      </c>
      <c r="I26" s="680">
        <v>15.01439768</v>
      </c>
      <c r="J26" s="680">
        <v>16.4098142</v>
      </c>
      <c r="K26" s="680">
        <v>12.590876039999999</v>
      </c>
      <c r="L26" s="680">
        <v>14.28737827</v>
      </c>
      <c r="M26" s="680">
        <v>11.99054057</v>
      </c>
      <c r="N26" s="680">
        <v>12.92652318</v>
      </c>
      <c r="O26" s="680">
        <v>13.29292553</v>
      </c>
      <c r="P26" s="680">
        <v>11.943961209999999</v>
      </c>
      <c r="Q26" s="680">
        <v>13.196361530000001</v>
      </c>
      <c r="R26" s="680">
        <v>12.677048360000001</v>
      </c>
      <c r="S26" s="680">
        <v>13.08280021</v>
      </c>
      <c r="T26" s="680">
        <v>12.65922488</v>
      </c>
      <c r="U26" s="680">
        <v>14.913349719999999</v>
      </c>
      <c r="V26" s="680">
        <v>15.10190639</v>
      </c>
      <c r="W26" s="680">
        <v>13.58906133</v>
      </c>
      <c r="X26" s="680">
        <v>14.237821520000001</v>
      </c>
      <c r="Y26" s="680">
        <v>11.39661731</v>
      </c>
      <c r="Z26" s="680">
        <v>13.880908</v>
      </c>
      <c r="AA26" s="680">
        <v>13.13990897</v>
      </c>
      <c r="AB26" s="680">
        <v>11.53004016</v>
      </c>
      <c r="AC26" s="680">
        <v>12.9180777</v>
      </c>
      <c r="AD26" s="680">
        <v>11.17134358</v>
      </c>
      <c r="AE26" s="680">
        <v>10.777400480000001</v>
      </c>
      <c r="AF26" s="680">
        <v>12.327765729999999</v>
      </c>
      <c r="AG26" s="680">
        <v>14.481208970000001</v>
      </c>
      <c r="AH26" s="680">
        <v>12.74740896</v>
      </c>
      <c r="AI26" s="680">
        <v>13.00803865</v>
      </c>
      <c r="AJ26" s="680">
        <v>13.63790081</v>
      </c>
      <c r="AK26" s="680">
        <v>10.975699029999999</v>
      </c>
      <c r="AL26" s="680">
        <v>13.347879949999999</v>
      </c>
      <c r="AM26" s="680">
        <v>11.474752430000001</v>
      </c>
      <c r="AN26" s="680">
        <v>10.27026989</v>
      </c>
      <c r="AO26" s="680">
        <v>13.421967370000001</v>
      </c>
      <c r="AP26" s="680">
        <v>10.060595169999999</v>
      </c>
      <c r="AQ26" s="680">
        <v>11.358971199999999</v>
      </c>
      <c r="AR26" s="680">
        <v>13.876084540000001</v>
      </c>
      <c r="AS26" s="680">
        <v>14.57096172</v>
      </c>
      <c r="AT26" s="680">
        <v>14.935868620000001</v>
      </c>
      <c r="AU26" s="680">
        <v>13.59132451</v>
      </c>
      <c r="AV26" s="680">
        <v>13.75484728</v>
      </c>
      <c r="AW26" s="680">
        <v>12.62967007</v>
      </c>
      <c r="AX26" s="680">
        <v>13.442203363999999</v>
      </c>
      <c r="AY26" s="680">
        <v>13.171078135</v>
      </c>
      <c r="AZ26" s="681">
        <v>10.33441</v>
      </c>
      <c r="BA26" s="681">
        <v>13.906029999999999</v>
      </c>
      <c r="BB26" s="681">
        <v>10.419750000000001</v>
      </c>
      <c r="BC26" s="681">
        <v>11.575390000000001</v>
      </c>
      <c r="BD26" s="681">
        <v>14.05912</v>
      </c>
      <c r="BE26" s="681">
        <v>14.24281</v>
      </c>
      <c r="BF26" s="681">
        <v>14.673209999999999</v>
      </c>
      <c r="BG26" s="681">
        <v>13.58169</v>
      </c>
      <c r="BH26" s="681">
        <v>13.716659999999999</v>
      </c>
      <c r="BI26" s="681">
        <v>12.96712</v>
      </c>
      <c r="BJ26" s="681">
        <v>13.32206</v>
      </c>
      <c r="BK26" s="681">
        <v>13.358079999999999</v>
      </c>
      <c r="BL26" s="681">
        <v>10.299759999999999</v>
      </c>
      <c r="BM26" s="681">
        <v>13.91675</v>
      </c>
      <c r="BN26" s="681">
        <v>10.40766</v>
      </c>
      <c r="BO26" s="681">
        <v>11.548870000000001</v>
      </c>
      <c r="BP26" s="681">
        <v>13.995749999999999</v>
      </c>
      <c r="BQ26" s="681">
        <v>14.15527</v>
      </c>
      <c r="BR26" s="681">
        <v>14.56481</v>
      </c>
      <c r="BS26" s="681">
        <v>13.46707</v>
      </c>
      <c r="BT26" s="681">
        <v>13.595409999999999</v>
      </c>
      <c r="BU26" s="681">
        <v>12.84869</v>
      </c>
      <c r="BV26" s="681">
        <v>13.19882</v>
      </c>
    </row>
    <row r="27" spans="1:74" ht="11.15" customHeight="1" x14ac:dyDescent="0.25">
      <c r="A27" s="111" t="s">
        <v>1161</v>
      </c>
      <c r="B27" s="199" t="s">
        <v>241</v>
      </c>
      <c r="C27" s="680">
        <v>0.48640008000000001</v>
      </c>
      <c r="D27" s="680">
        <v>0.46183650999999998</v>
      </c>
      <c r="E27" s="680">
        <v>0.46886464999999999</v>
      </c>
      <c r="F27" s="680">
        <v>0.46689483999999998</v>
      </c>
      <c r="G27" s="680">
        <v>0.46332676</v>
      </c>
      <c r="H27" s="680">
        <v>0.46062157999999997</v>
      </c>
      <c r="I27" s="680">
        <v>0.48620303999999998</v>
      </c>
      <c r="J27" s="680">
        <v>0.49194241</v>
      </c>
      <c r="K27" s="680">
        <v>0.46803676999999999</v>
      </c>
      <c r="L27" s="680">
        <v>0.48588360000000003</v>
      </c>
      <c r="M27" s="680">
        <v>0.47007567</v>
      </c>
      <c r="N27" s="680">
        <v>0.46898107999999999</v>
      </c>
      <c r="O27" s="680">
        <v>0.48635547000000001</v>
      </c>
      <c r="P27" s="680">
        <v>0.43634964999999998</v>
      </c>
      <c r="Q27" s="680">
        <v>0.4546422</v>
      </c>
      <c r="R27" s="680">
        <v>0.45419042999999998</v>
      </c>
      <c r="S27" s="680">
        <v>0.46472182000000001</v>
      </c>
      <c r="T27" s="680">
        <v>0.46747663</v>
      </c>
      <c r="U27" s="680">
        <v>0.49076015000000001</v>
      </c>
      <c r="V27" s="680">
        <v>0.50425381999999996</v>
      </c>
      <c r="W27" s="680">
        <v>0.48558625</v>
      </c>
      <c r="X27" s="680">
        <v>0.49323091000000002</v>
      </c>
      <c r="Y27" s="680">
        <v>0.47567861</v>
      </c>
      <c r="Z27" s="680">
        <v>0.48346610000000001</v>
      </c>
      <c r="AA27" s="680">
        <v>0.48332563000000001</v>
      </c>
      <c r="AB27" s="680">
        <v>0.45793530999999998</v>
      </c>
      <c r="AC27" s="680">
        <v>0.45966076</v>
      </c>
      <c r="AD27" s="680">
        <v>0.38239532999999998</v>
      </c>
      <c r="AE27" s="680">
        <v>0.38466419000000002</v>
      </c>
      <c r="AF27" s="680">
        <v>0.40481718</v>
      </c>
      <c r="AG27" s="680">
        <v>0.43126882</v>
      </c>
      <c r="AH27" s="680">
        <v>0.43554092999999999</v>
      </c>
      <c r="AI27" s="680">
        <v>0.42153709</v>
      </c>
      <c r="AJ27" s="680">
        <v>0.44583267999999998</v>
      </c>
      <c r="AK27" s="680">
        <v>0.44753511000000001</v>
      </c>
      <c r="AL27" s="680">
        <v>0.45390397999999998</v>
      </c>
      <c r="AM27" s="680">
        <v>0.43862167000000002</v>
      </c>
      <c r="AN27" s="680">
        <v>0.40868520000000003</v>
      </c>
      <c r="AO27" s="680">
        <v>0.44601540000000001</v>
      </c>
      <c r="AP27" s="680">
        <v>0.41627423000000002</v>
      </c>
      <c r="AQ27" s="680">
        <v>0.43617270000000002</v>
      </c>
      <c r="AR27" s="680">
        <v>0.43266115999999999</v>
      </c>
      <c r="AS27" s="680">
        <v>0.44607639999999998</v>
      </c>
      <c r="AT27" s="680">
        <v>0.45179603000000002</v>
      </c>
      <c r="AU27" s="680">
        <v>0.44077097999999998</v>
      </c>
      <c r="AV27" s="680">
        <v>0.44853715999999999</v>
      </c>
      <c r="AW27" s="680">
        <v>0.45792374000000002</v>
      </c>
      <c r="AX27" s="680">
        <v>0.46244405</v>
      </c>
      <c r="AY27" s="680">
        <v>0.45324231999999998</v>
      </c>
      <c r="AZ27" s="681">
        <v>0.42916759999999998</v>
      </c>
      <c r="BA27" s="681">
        <v>0.45037509999999997</v>
      </c>
      <c r="BB27" s="681">
        <v>0.44156000000000001</v>
      </c>
      <c r="BC27" s="681">
        <v>0.45024160000000002</v>
      </c>
      <c r="BD27" s="681">
        <v>0.44576559999999998</v>
      </c>
      <c r="BE27" s="681">
        <v>0.46449649999999998</v>
      </c>
      <c r="BF27" s="681">
        <v>0.47755069999999999</v>
      </c>
      <c r="BG27" s="681">
        <v>0.46286899999999997</v>
      </c>
      <c r="BH27" s="681">
        <v>0.47498459999999998</v>
      </c>
      <c r="BI27" s="681">
        <v>0.46770450000000002</v>
      </c>
      <c r="BJ27" s="681">
        <v>0.46162150000000002</v>
      </c>
      <c r="BK27" s="681">
        <v>0.46254220000000001</v>
      </c>
      <c r="BL27" s="681">
        <v>0.437585</v>
      </c>
      <c r="BM27" s="681">
        <v>0.45983839999999998</v>
      </c>
      <c r="BN27" s="681">
        <v>0.45072990000000002</v>
      </c>
      <c r="BO27" s="681">
        <v>0.4595419</v>
      </c>
      <c r="BP27" s="681">
        <v>0.45427070000000003</v>
      </c>
      <c r="BQ27" s="681">
        <v>0.47245029999999999</v>
      </c>
      <c r="BR27" s="681">
        <v>0.48499189999999998</v>
      </c>
      <c r="BS27" s="681">
        <v>0.46964909999999999</v>
      </c>
      <c r="BT27" s="681">
        <v>0.4814351</v>
      </c>
      <c r="BU27" s="681">
        <v>0.47331699999999999</v>
      </c>
      <c r="BV27" s="681">
        <v>0.47775079999999998</v>
      </c>
    </row>
    <row r="28" spans="1:74" ht="11.15" customHeight="1" x14ac:dyDescent="0.25">
      <c r="A28" s="111" t="s">
        <v>1162</v>
      </c>
      <c r="B28" s="199" t="s">
        <v>440</v>
      </c>
      <c r="C28" s="680">
        <v>114.92525915</v>
      </c>
      <c r="D28" s="680">
        <v>102.68544876999999</v>
      </c>
      <c r="E28" s="680">
        <v>108.10834278</v>
      </c>
      <c r="F28" s="680">
        <v>103.33147963</v>
      </c>
      <c r="G28" s="680">
        <v>113.17548257999999</v>
      </c>
      <c r="H28" s="680">
        <v>122.01117547</v>
      </c>
      <c r="I28" s="680">
        <v>131.52157206000001</v>
      </c>
      <c r="J28" s="680">
        <v>134.84807015999999</v>
      </c>
      <c r="K28" s="680">
        <v>122.03347847000001</v>
      </c>
      <c r="L28" s="680">
        <v>116.13334136</v>
      </c>
      <c r="M28" s="680">
        <v>104.98311214</v>
      </c>
      <c r="N28" s="680">
        <v>107.99808272</v>
      </c>
      <c r="O28" s="680">
        <v>112.0123883</v>
      </c>
      <c r="P28" s="680">
        <v>102.07087865</v>
      </c>
      <c r="Q28" s="680">
        <v>107.46819988</v>
      </c>
      <c r="R28" s="680">
        <v>102.44593962</v>
      </c>
      <c r="S28" s="680">
        <v>111.20095272</v>
      </c>
      <c r="T28" s="680">
        <v>115.74502704</v>
      </c>
      <c r="U28" s="680">
        <v>130.95145260999999</v>
      </c>
      <c r="V28" s="680">
        <v>130.77617383</v>
      </c>
      <c r="W28" s="680">
        <v>122.05915072000001</v>
      </c>
      <c r="X28" s="680">
        <v>115.30490274</v>
      </c>
      <c r="Y28" s="680">
        <v>102.84001359</v>
      </c>
      <c r="Z28" s="680">
        <v>108.00147573</v>
      </c>
      <c r="AA28" s="680">
        <v>109.81219557999999</v>
      </c>
      <c r="AB28" s="680">
        <v>103.01476878</v>
      </c>
      <c r="AC28" s="680">
        <v>104.10984329999999</v>
      </c>
      <c r="AD28" s="680">
        <v>91.405772409999997</v>
      </c>
      <c r="AE28" s="680">
        <v>94.299162929999994</v>
      </c>
      <c r="AF28" s="680">
        <v>109.59271993</v>
      </c>
      <c r="AG28" s="680">
        <v>127.10748119</v>
      </c>
      <c r="AH28" s="680">
        <v>123.0568842</v>
      </c>
      <c r="AI28" s="680">
        <v>113.21974254</v>
      </c>
      <c r="AJ28" s="680">
        <v>108.46818857</v>
      </c>
      <c r="AK28" s="680">
        <v>97.896620040000002</v>
      </c>
      <c r="AL28" s="680">
        <v>105.45620390000001</v>
      </c>
      <c r="AM28" s="680">
        <v>104.13520396</v>
      </c>
      <c r="AN28" s="680">
        <v>98.028176770000002</v>
      </c>
      <c r="AO28" s="680">
        <v>102.11220831</v>
      </c>
      <c r="AP28" s="680">
        <v>98.199877459999996</v>
      </c>
      <c r="AQ28" s="680">
        <v>104.40232292</v>
      </c>
      <c r="AR28" s="680">
        <v>118.87766427</v>
      </c>
      <c r="AS28" s="680">
        <v>127.40273913</v>
      </c>
      <c r="AT28" s="680">
        <v>130.99698067</v>
      </c>
      <c r="AU28" s="680">
        <v>118.79202925</v>
      </c>
      <c r="AV28" s="680">
        <v>111.98513824</v>
      </c>
      <c r="AW28" s="680">
        <v>103.19239584</v>
      </c>
      <c r="AX28" s="680">
        <v>106.73934779</v>
      </c>
      <c r="AY28" s="680">
        <v>114.98521984999999</v>
      </c>
      <c r="AZ28" s="681">
        <v>99.353129999999993</v>
      </c>
      <c r="BA28" s="681">
        <v>105.53619999999999</v>
      </c>
      <c r="BB28" s="681">
        <v>101.14279999999999</v>
      </c>
      <c r="BC28" s="681">
        <v>108.1272</v>
      </c>
      <c r="BD28" s="681">
        <v>120.4627</v>
      </c>
      <c r="BE28" s="681">
        <v>130.03370000000001</v>
      </c>
      <c r="BF28" s="681">
        <v>131.06180000000001</v>
      </c>
      <c r="BG28" s="681">
        <v>119.20869999999999</v>
      </c>
      <c r="BH28" s="681">
        <v>113.092</v>
      </c>
      <c r="BI28" s="681">
        <v>104.2444</v>
      </c>
      <c r="BJ28" s="681">
        <v>107.3729</v>
      </c>
      <c r="BK28" s="681">
        <v>115.8704</v>
      </c>
      <c r="BL28" s="681">
        <v>100.1092</v>
      </c>
      <c r="BM28" s="681">
        <v>106.3678</v>
      </c>
      <c r="BN28" s="681">
        <v>101.6525</v>
      </c>
      <c r="BO28" s="681">
        <v>108.6</v>
      </c>
      <c r="BP28" s="681">
        <v>120.84529999999999</v>
      </c>
      <c r="BQ28" s="681">
        <v>130.2636</v>
      </c>
      <c r="BR28" s="681">
        <v>131.1617</v>
      </c>
      <c r="BS28" s="681">
        <v>119.22190000000001</v>
      </c>
      <c r="BT28" s="681">
        <v>113.08199999999999</v>
      </c>
      <c r="BU28" s="681">
        <v>104.224</v>
      </c>
      <c r="BV28" s="681">
        <v>107.3533</v>
      </c>
    </row>
    <row r="29" spans="1:74" ht="11.15" customHeight="1" x14ac:dyDescent="0.25">
      <c r="A29" s="111"/>
      <c r="B29" s="113" t="s">
        <v>29</v>
      </c>
      <c r="C29" s="682"/>
      <c r="D29" s="682"/>
      <c r="E29" s="682"/>
      <c r="F29" s="682"/>
      <c r="G29" s="682"/>
      <c r="H29" s="682"/>
      <c r="I29" s="682"/>
      <c r="J29" s="682"/>
      <c r="K29" s="682"/>
      <c r="L29" s="682"/>
      <c r="M29" s="682"/>
      <c r="N29" s="682"/>
      <c r="O29" s="682"/>
      <c r="P29" s="682"/>
      <c r="Q29" s="682"/>
      <c r="R29" s="682"/>
      <c r="S29" s="682"/>
      <c r="T29" s="682"/>
      <c r="U29" s="682"/>
      <c r="V29" s="682"/>
      <c r="W29" s="682"/>
      <c r="X29" s="682"/>
      <c r="Y29" s="682"/>
      <c r="Z29" s="682"/>
      <c r="AA29" s="682"/>
      <c r="AB29" s="682"/>
      <c r="AC29" s="682"/>
      <c r="AD29" s="682"/>
      <c r="AE29" s="682"/>
      <c r="AF29" s="682"/>
      <c r="AG29" s="682"/>
      <c r="AH29" s="682"/>
      <c r="AI29" s="682"/>
      <c r="AJ29" s="682"/>
      <c r="AK29" s="682"/>
      <c r="AL29" s="682"/>
      <c r="AM29" s="682"/>
      <c r="AN29" s="682"/>
      <c r="AO29" s="682"/>
      <c r="AP29" s="682"/>
      <c r="AQ29" s="682"/>
      <c r="AR29" s="682"/>
      <c r="AS29" s="682"/>
      <c r="AT29" s="682"/>
      <c r="AU29" s="682"/>
      <c r="AV29" s="682"/>
      <c r="AW29" s="682"/>
      <c r="AX29" s="682"/>
      <c r="AY29" s="682"/>
      <c r="AZ29" s="683"/>
      <c r="BA29" s="683"/>
      <c r="BB29" s="683"/>
      <c r="BC29" s="683"/>
      <c r="BD29" s="683"/>
      <c r="BE29" s="683"/>
      <c r="BF29" s="683"/>
      <c r="BG29" s="683"/>
      <c r="BH29" s="683"/>
      <c r="BI29" s="683"/>
      <c r="BJ29" s="683"/>
      <c r="BK29" s="683"/>
      <c r="BL29" s="683"/>
      <c r="BM29" s="683"/>
      <c r="BN29" s="683"/>
      <c r="BO29" s="683"/>
      <c r="BP29" s="683"/>
      <c r="BQ29" s="683"/>
      <c r="BR29" s="683"/>
      <c r="BS29" s="683"/>
      <c r="BT29" s="683"/>
      <c r="BU29" s="683"/>
      <c r="BV29" s="683"/>
    </row>
    <row r="30" spans="1:74" ht="11.15" customHeight="1" x14ac:dyDescent="0.25">
      <c r="A30" s="111" t="s">
        <v>1163</v>
      </c>
      <c r="B30" s="199" t="s">
        <v>432</v>
      </c>
      <c r="C30" s="680">
        <v>1.43380653</v>
      </c>
      <c r="D30" s="680">
        <v>1.26232473</v>
      </c>
      <c r="E30" s="680">
        <v>1.39446588</v>
      </c>
      <c r="F30" s="680">
        <v>1.3446336000000001</v>
      </c>
      <c r="G30" s="680">
        <v>1.4792108799999999</v>
      </c>
      <c r="H30" s="680">
        <v>1.4055655600000001</v>
      </c>
      <c r="I30" s="680">
        <v>1.4656609700000001</v>
      </c>
      <c r="J30" s="680">
        <v>1.62379531</v>
      </c>
      <c r="K30" s="680">
        <v>1.43252449</v>
      </c>
      <c r="L30" s="680">
        <v>1.4844427499999999</v>
      </c>
      <c r="M30" s="680">
        <v>1.4133998400000001</v>
      </c>
      <c r="N30" s="680">
        <v>1.31375346</v>
      </c>
      <c r="O30" s="680">
        <v>1.4350039299999999</v>
      </c>
      <c r="P30" s="680">
        <v>1.1792938900000001</v>
      </c>
      <c r="Q30" s="680">
        <v>1.37252489</v>
      </c>
      <c r="R30" s="680">
        <v>1.29629039</v>
      </c>
      <c r="S30" s="680">
        <v>1.39651744</v>
      </c>
      <c r="T30" s="680">
        <v>1.2900867199999999</v>
      </c>
      <c r="U30" s="680">
        <v>1.5399985199999999</v>
      </c>
      <c r="V30" s="680">
        <v>1.4370146399999999</v>
      </c>
      <c r="W30" s="680">
        <v>1.28823636</v>
      </c>
      <c r="X30" s="680">
        <v>1.39710819</v>
      </c>
      <c r="Y30" s="680">
        <v>1.3053591499999999</v>
      </c>
      <c r="Z30" s="680">
        <v>1.29702691</v>
      </c>
      <c r="AA30" s="680">
        <v>1.31252122</v>
      </c>
      <c r="AB30" s="680">
        <v>1.27990721</v>
      </c>
      <c r="AC30" s="680">
        <v>1.2753183299999999</v>
      </c>
      <c r="AD30" s="680">
        <v>1.16475302</v>
      </c>
      <c r="AE30" s="680">
        <v>1.19960632</v>
      </c>
      <c r="AF30" s="680">
        <v>1.30043288</v>
      </c>
      <c r="AG30" s="680">
        <v>1.40562034</v>
      </c>
      <c r="AH30" s="680">
        <v>1.36958069</v>
      </c>
      <c r="AI30" s="680">
        <v>1.3501852999999999</v>
      </c>
      <c r="AJ30" s="680">
        <v>1.31621207</v>
      </c>
      <c r="AK30" s="680">
        <v>1.28516407</v>
      </c>
      <c r="AL30" s="680">
        <v>1.3240466099999999</v>
      </c>
      <c r="AM30" s="680">
        <v>1.27730141</v>
      </c>
      <c r="AN30" s="680">
        <v>1.2009295600000001</v>
      </c>
      <c r="AO30" s="680">
        <v>1.2779371399999999</v>
      </c>
      <c r="AP30" s="680">
        <v>1.2460577799999999</v>
      </c>
      <c r="AQ30" s="680">
        <v>1.3567905300000001</v>
      </c>
      <c r="AR30" s="680">
        <v>1.37846578</v>
      </c>
      <c r="AS30" s="680">
        <v>1.3706706099999999</v>
      </c>
      <c r="AT30" s="680">
        <v>1.4475951</v>
      </c>
      <c r="AU30" s="680">
        <v>1.33532937</v>
      </c>
      <c r="AV30" s="680">
        <v>1.3087652299999999</v>
      </c>
      <c r="AW30" s="680">
        <v>1.28443368</v>
      </c>
      <c r="AX30" s="680">
        <v>1.3149753748999999</v>
      </c>
      <c r="AY30" s="680">
        <v>1.373061474</v>
      </c>
      <c r="AZ30" s="681">
        <v>1.2418309999999999</v>
      </c>
      <c r="BA30" s="681">
        <v>1.2920689999999999</v>
      </c>
      <c r="BB30" s="681">
        <v>1.247568</v>
      </c>
      <c r="BC30" s="681">
        <v>1.356644</v>
      </c>
      <c r="BD30" s="681">
        <v>1.377481</v>
      </c>
      <c r="BE30" s="681">
        <v>1.3679680000000001</v>
      </c>
      <c r="BF30" s="681">
        <v>1.4528749999999999</v>
      </c>
      <c r="BG30" s="681">
        <v>1.352338</v>
      </c>
      <c r="BH30" s="681">
        <v>1.3109379999999999</v>
      </c>
      <c r="BI30" s="681">
        <v>1.284991</v>
      </c>
      <c r="BJ30" s="681">
        <v>1.3174079999999999</v>
      </c>
      <c r="BK30" s="681">
        <v>1.375896</v>
      </c>
      <c r="BL30" s="681">
        <v>1.244129</v>
      </c>
      <c r="BM30" s="681">
        <v>1.293825</v>
      </c>
      <c r="BN30" s="681">
        <v>1.2488889999999999</v>
      </c>
      <c r="BO30" s="681">
        <v>1.356808</v>
      </c>
      <c r="BP30" s="681">
        <v>1.375831</v>
      </c>
      <c r="BQ30" s="681">
        <v>1.362968</v>
      </c>
      <c r="BR30" s="681">
        <v>1.44556</v>
      </c>
      <c r="BS30" s="681">
        <v>1.344049</v>
      </c>
      <c r="BT30" s="681">
        <v>1.302036</v>
      </c>
      <c r="BU30" s="681">
        <v>1.2755380000000001</v>
      </c>
      <c r="BV30" s="681">
        <v>1.3071440000000001</v>
      </c>
    </row>
    <row r="31" spans="1:74" ht="11.15" customHeight="1" x14ac:dyDescent="0.25">
      <c r="A31" s="111" t="s">
        <v>1164</v>
      </c>
      <c r="B31" s="184" t="s">
        <v>465</v>
      </c>
      <c r="C31" s="680">
        <v>6.0599675099999999</v>
      </c>
      <c r="D31" s="680">
        <v>6.0269585599999997</v>
      </c>
      <c r="E31" s="680">
        <v>5.9662214499999999</v>
      </c>
      <c r="F31" s="680">
        <v>5.9677148799999999</v>
      </c>
      <c r="G31" s="680">
        <v>6.1550004899999999</v>
      </c>
      <c r="H31" s="680">
        <v>5.9653147799999999</v>
      </c>
      <c r="I31" s="680">
        <v>6.5849572199999997</v>
      </c>
      <c r="J31" s="680">
        <v>6.8358359499999999</v>
      </c>
      <c r="K31" s="680">
        <v>6.6388560500000002</v>
      </c>
      <c r="L31" s="680">
        <v>6.0551787099999999</v>
      </c>
      <c r="M31" s="680">
        <v>5.8768999600000003</v>
      </c>
      <c r="N31" s="680">
        <v>6.4684914500000001</v>
      </c>
      <c r="O31" s="680">
        <v>6.1816296199999998</v>
      </c>
      <c r="P31" s="680">
        <v>5.8741568300000004</v>
      </c>
      <c r="Q31" s="680">
        <v>6.0381942200000003</v>
      </c>
      <c r="R31" s="680">
        <v>5.8410576799999996</v>
      </c>
      <c r="S31" s="680">
        <v>5.9111843899999998</v>
      </c>
      <c r="T31" s="680">
        <v>6.1959807299999996</v>
      </c>
      <c r="U31" s="680">
        <v>6.8888989599999997</v>
      </c>
      <c r="V31" s="680">
        <v>6.85973335</v>
      </c>
      <c r="W31" s="680">
        <v>6.5343707899999997</v>
      </c>
      <c r="X31" s="680">
        <v>6.4271571400000003</v>
      </c>
      <c r="Y31" s="680">
        <v>6.1577700200000001</v>
      </c>
      <c r="Z31" s="680">
        <v>6.0511102699999997</v>
      </c>
      <c r="AA31" s="680">
        <v>6.2791551400000003</v>
      </c>
      <c r="AB31" s="680">
        <v>6.0596968100000002</v>
      </c>
      <c r="AC31" s="680">
        <v>6.0188983399999998</v>
      </c>
      <c r="AD31" s="680">
        <v>5.4500899799999996</v>
      </c>
      <c r="AE31" s="680">
        <v>5.3142219300000004</v>
      </c>
      <c r="AF31" s="680">
        <v>5.85192669</v>
      </c>
      <c r="AG31" s="680">
        <v>6.4287500199999998</v>
      </c>
      <c r="AH31" s="680">
        <v>6.4961399699999998</v>
      </c>
      <c r="AI31" s="680">
        <v>6.0624128400000004</v>
      </c>
      <c r="AJ31" s="680">
        <v>6.1300062500000001</v>
      </c>
      <c r="AK31" s="680">
        <v>5.7798769800000001</v>
      </c>
      <c r="AL31" s="680">
        <v>6.0819620700000003</v>
      </c>
      <c r="AM31" s="680">
        <v>5.9092467600000003</v>
      </c>
      <c r="AN31" s="680">
        <v>5.7815825800000002</v>
      </c>
      <c r="AO31" s="680">
        <v>5.93982718</v>
      </c>
      <c r="AP31" s="680">
        <v>5.8437428799999998</v>
      </c>
      <c r="AQ31" s="680">
        <v>6.0512693000000004</v>
      </c>
      <c r="AR31" s="680">
        <v>6.0398548400000003</v>
      </c>
      <c r="AS31" s="680">
        <v>6.4549910800000001</v>
      </c>
      <c r="AT31" s="680">
        <v>6.6124289699999999</v>
      </c>
      <c r="AU31" s="680">
        <v>6.3524369800000002</v>
      </c>
      <c r="AV31" s="680">
        <v>6.1408476700000003</v>
      </c>
      <c r="AW31" s="680">
        <v>5.8648423799999998</v>
      </c>
      <c r="AX31" s="680">
        <v>6.2155821198999996</v>
      </c>
      <c r="AY31" s="680">
        <v>6.5827324454999996</v>
      </c>
      <c r="AZ31" s="681">
        <v>6.1532939999999998</v>
      </c>
      <c r="BA31" s="681">
        <v>6.1625629999999996</v>
      </c>
      <c r="BB31" s="681">
        <v>6.0140469999999997</v>
      </c>
      <c r="BC31" s="681">
        <v>6.207249</v>
      </c>
      <c r="BD31" s="681">
        <v>6.2104470000000003</v>
      </c>
      <c r="BE31" s="681">
        <v>6.5991179999999998</v>
      </c>
      <c r="BF31" s="681">
        <v>6.7630990000000004</v>
      </c>
      <c r="BG31" s="681">
        <v>6.4999500000000001</v>
      </c>
      <c r="BH31" s="681">
        <v>6.1783869999999999</v>
      </c>
      <c r="BI31" s="681">
        <v>5.8939019999999998</v>
      </c>
      <c r="BJ31" s="681">
        <v>6.2917639999999997</v>
      </c>
      <c r="BK31" s="681">
        <v>6.6588510000000003</v>
      </c>
      <c r="BL31" s="681">
        <v>6.2459809999999996</v>
      </c>
      <c r="BM31" s="681">
        <v>6.2567449999999996</v>
      </c>
      <c r="BN31" s="681">
        <v>6.108028</v>
      </c>
      <c r="BO31" s="681">
        <v>6.3014450000000002</v>
      </c>
      <c r="BP31" s="681">
        <v>6.3020230000000002</v>
      </c>
      <c r="BQ31" s="681">
        <v>6.684952</v>
      </c>
      <c r="BR31" s="681">
        <v>6.8443490000000002</v>
      </c>
      <c r="BS31" s="681">
        <v>6.5746789999999997</v>
      </c>
      <c r="BT31" s="681">
        <v>6.2534989999999997</v>
      </c>
      <c r="BU31" s="681">
        <v>5.9640310000000003</v>
      </c>
      <c r="BV31" s="681">
        <v>6.3662989999999997</v>
      </c>
    </row>
    <row r="32" spans="1:74" ht="11.15" customHeight="1" x14ac:dyDescent="0.25">
      <c r="A32" s="111" t="s">
        <v>1165</v>
      </c>
      <c r="B32" s="199" t="s">
        <v>433</v>
      </c>
      <c r="C32" s="680">
        <v>15.824887909999999</v>
      </c>
      <c r="D32" s="680">
        <v>15.18508405</v>
      </c>
      <c r="E32" s="680">
        <v>16.402493450000001</v>
      </c>
      <c r="F32" s="680">
        <v>15.508455250000001</v>
      </c>
      <c r="G32" s="680">
        <v>16.989744210000001</v>
      </c>
      <c r="H32" s="680">
        <v>16.831372649999999</v>
      </c>
      <c r="I32" s="680">
        <v>17.05849615</v>
      </c>
      <c r="J32" s="680">
        <v>17.76292325</v>
      </c>
      <c r="K32" s="680">
        <v>16.32025514</v>
      </c>
      <c r="L32" s="680">
        <v>16.470592249999999</v>
      </c>
      <c r="M32" s="680">
        <v>15.80578021</v>
      </c>
      <c r="N32" s="680">
        <v>15.71455154</v>
      </c>
      <c r="O32" s="680">
        <v>16.236842840000001</v>
      </c>
      <c r="P32" s="680">
        <v>15.04270513</v>
      </c>
      <c r="Q32" s="680">
        <v>16.17853126</v>
      </c>
      <c r="R32" s="680">
        <v>15.57486186</v>
      </c>
      <c r="S32" s="680">
        <v>16.302559850000002</v>
      </c>
      <c r="T32" s="680">
        <v>16.042539359999999</v>
      </c>
      <c r="U32" s="680">
        <v>17.13657925</v>
      </c>
      <c r="V32" s="680">
        <v>17.177147179999999</v>
      </c>
      <c r="W32" s="680">
        <v>16.290342200000001</v>
      </c>
      <c r="X32" s="680">
        <v>15.91427373</v>
      </c>
      <c r="Y32" s="680">
        <v>15.25388368</v>
      </c>
      <c r="Z32" s="680">
        <v>15.167302680000001</v>
      </c>
      <c r="AA32" s="680">
        <v>15.42233929</v>
      </c>
      <c r="AB32" s="680">
        <v>15.259150679999999</v>
      </c>
      <c r="AC32" s="680">
        <v>15.433034080000001</v>
      </c>
      <c r="AD32" s="680">
        <v>12.487599550000001</v>
      </c>
      <c r="AE32" s="680">
        <v>12.87105743</v>
      </c>
      <c r="AF32" s="680">
        <v>14.336797880000001</v>
      </c>
      <c r="AG32" s="680">
        <v>15.74164133</v>
      </c>
      <c r="AH32" s="680">
        <v>15.9922942</v>
      </c>
      <c r="AI32" s="680">
        <v>15.02084556</v>
      </c>
      <c r="AJ32" s="680">
        <v>15.42915002</v>
      </c>
      <c r="AK32" s="680">
        <v>14.54872101</v>
      </c>
      <c r="AL32" s="680">
        <v>14.72431802</v>
      </c>
      <c r="AM32" s="680">
        <v>14.9348432</v>
      </c>
      <c r="AN32" s="680">
        <v>14.359998040000001</v>
      </c>
      <c r="AO32" s="680">
        <v>15.203027430000001</v>
      </c>
      <c r="AP32" s="680">
        <v>14.76861437</v>
      </c>
      <c r="AQ32" s="680">
        <v>15.69202572</v>
      </c>
      <c r="AR32" s="680">
        <v>15.91327499</v>
      </c>
      <c r="AS32" s="680">
        <v>16.310437270000001</v>
      </c>
      <c r="AT32" s="680">
        <v>16.786211860000002</v>
      </c>
      <c r="AU32" s="680">
        <v>15.533379200000001</v>
      </c>
      <c r="AV32" s="680">
        <v>15.63014736</v>
      </c>
      <c r="AW32" s="680">
        <v>15.242614850000001</v>
      </c>
      <c r="AX32" s="680">
        <v>15.238371533</v>
      </c>
      <c r="AY32" s="680">
        <v>16.191592182000001</v>
      </c>
      <c r="AZ32" s="681">
        <v>15.59674</v>
      </c>
      <c r="BA32" s="681">
        <v>15.853300000000001</v>
      </c>
      <c r="BB32" s="681">
        <v>15.10192</v>
      </c>
      <c r="BC32" s="681">
        <v>15.969469999999999</v>
      </c>
      <c r="BD32" s="681">
        <v>16.192620000000002</v>
      </c>
      <c r="BE32" s="681">
        <v>16.590389999999999</v>
      </c>
      <c r="BF32" s="681">
        <v>17.198560000000001</v>
      </c>
      <c r="BG32" s="681">
        <v>16.195640000000001</v>
      </c>
      <c r="BH32" s="681">
        <v>16.043410000000002</v>
      </c>
      <c r="BI32" s="681">
        <v>15.57771</v>
      </c>
      <c r="BJ32" s="681">
        <v>15.60238</v>
      </c>
      <c r="BK32" s="681">
        <v>16.612449999999999</v>
      </c>
      <c r="BL32" s="681">
        <v>15.995979999999999</v>
      </c>
      <c r="BM32" s="681">
        <v>16.249389999999998</v>
      </c>
      <c r="BN32" s="681">
        <v>15.47397</v>
      </c>
      <c r="BO32" s="681">
        <v>16.34008</v>
      </c>
      <c r="BP32" s="681">
        <v>16.536290000000001</v>
      </c>
      <c r="BQ32" s="681">
        <v>16.874890000000001</v>
      </c>
      <c r="BR32" s="681">
        <v>17.455069999999999</v>
      </c>
      <c r="BS32" s="681">
        <v>16.40691</v>
      </c>
      <c r="BT32" s="681">
        <v>16.233460000000001</v>
      </c>
      <c r="BU32" s="681">
        <v>15.74573</v>
      </c>
      <c r="BV32" s="681">
        <v>15.75625</v>
      </c>
    </row>
    <row r="33" spans="1:74" ht="11.15" customHeight="1" x14ac:dyDescent="0.25">
      <c r="A33" s="111" t="s">
        <v>1166</v>
      </c>
      <c r="B33" s="199" t="s">
        <v>434</v>
      </c>
      <c r="C33" s="680">
        <v>7.5041570499999999</v>
      </c>
      <c r="D33" s="680">
        <v>7.1676084099999997</v>
      </c>
      <c r="E33" s="680">
        <v>7.5883598299999999</v>
      </c>
      <c r="F33" s="680">
        <v>7.4565604499999996</v>
      </c>
      <c r="G33" s="680">
        <v>7.9841300200000003</v>
      </c>
      <c r="H33" s="680">
        <v>7.9342495199999998</v>
      </c>
      <c r="I33" s="680">
        <v>8.4211882800000009</v>
      </c>
      <c r="J33" s="680">
        <v>8.6538726599999993</v>
      </c>
      <c r="K33" s="680">
        <v>7.9780419299999998</v>
      </c>
      <c r="L33" s="680">
        <v>7.9255393300000003</v>
      </c>
      <c r="M33" s="680">
        <v>7.8104694300000004</v>
      </c>
      <c r="N33" s="680">
        <v>7.6557801200000002</v>
      </c>
      <c r="O33" s="680">
        <v>7.7387971899999997</v>
      </c>
      <c r="P33" s="680">
        <v>7.1054007700000001</v>
      </c>
      <c r="Q33" s="680">
        <v>7.5540236299999997</v>
      </c>
      <c r="R33" s="680">
        <v>7.6711587400000001</v>
      </c>
      <c r="S33" s="680">
        <v>7.8536459599999997</v>
      </c>
      <c r="T33" s="680">
        <v>7.75140999</v>
      </c>
      <c r="U33" s="680">
        <v>8.3582185800000008</v>
      </c>
      <c r="V33" s="680">
        <v>8.4225715900000004</v>
      </c>
      <c r="W33" s="680">
        <v>8.0516144000000001</v>
      </c>
      <c r="X33" s="680">
        <v>7.6982755599999999</v>
      </c>
      <c r="Y33" s="680">
        <v>7.7097825100000001</v>
      </c>
      <c r="Z33" s="680">
        <v>7.6354301199999997</v>
      </c>
      <c r="AA33" s="680">
        <v>7.7566431700000003</v>
      </c>
      <c r="AB33" s="680">
        <v>7.5834322399999996</v>
      </c>
      <c r="AC33" s="680">
        <v>7.7273046299999999</v>
      </c>
      <c r="AD33" s="680">
        <v>7.0664612900000003</v>
      </c>
      <c r="AE33" s="680">
        <v>7.0130022399999996</v>
      </c>
      <c r="AF33" s="680">
        <v>7.4646337000000003</v>
      </c>
      <c r="AG33" s="680">
        <v>8.1047179699999994</v>
      </c>
      <c r="AH33" s="680">
        <v>8.5860737999999994</v>
      </c>
      <c r="AI33" s="680">
        <v>7.8565943100000002</v>
      </c>
      <c r="AJ33" s="680">
        <v>7.8777628000000002</v>
      </c>
      <c r="AK33" s="680">
        <v>7.7165609000000002</v>
      </c>
      <c r="AL33" s="680">
        <v>7.7842160500000004</v>
      </c>
      <c r="AM33" s="680">
        <v>7.7100339</v>
      </c>
      <c r="AN33" s="680">
        <v>7.4585938399999998</v>
      </c>
      <c r="AO33" s="680">
        <v>7.8108217499999997</v>
      </c>
      <c r="AP33" s="680">
        <v>7.7129656999999998</v>
      </c>
      <c r="AQ33" s="680">
        <v>8.0990400600000001</v>
      </c>
      <c r="AR33" s="680">
        <v>8.4001831199999994</v>
      </c>
      <c r="AS33" s="680">
        <v>8.7770934</v>
      </c>
      <c r="AT33" s="680">
        <v>8.9839049200000005</v>
      </c>
      <c r="AU33" s="680">
        <v>8.2737974100000002</v>
      </c>
      <c r="AV33" s="680">
        <v>8.2754789300000002</v>
      </c>
      <c r="AW33" s="680">
        <v>8.2049142499999999</v>
      </c>
      <c r="AX33" s="680">
        <v>8.3960775966999996</v>
      </c>
      <c r="AY33" s="680">
        <v>8.0912868633000006</v>
      </c>
      <c r="AZ33" s="681">
        <v>8.0722799999999992</v>
      </c>
      <c r="BA33" s="681">
        <v>8.2877120000000009</v>
      </c>
      <c r="BB33" s="681">
        <v>8.1314650000000004</v>
      </c>
      <c r="BC33" s="681">
        <v>8.4630559999999999</v>
      </c>
      <c r="BD33" s="681">
        <v>8.7806090000000001</v>
      </c>
      <c r="BE33" s="681">
        <v>9.0906179999999992</v>
      </c>
      <c r="BF33" s="681">
        <v>9.3631679999999999</v>
      </c>
      <c r="BG33" s="681">
        <v>8.6915669999999992</v>
      </c>
      <c r="BH33" s="681">
        <v>8.5317220000000002</v>
      </c>
      <c r="BI33" s="681">
        <v>8.3750009999999993</v>
      </c>
      <c r="BJ33" s="681">
        <v>8.6122599999999991</v>
      </c>
      <c r="BK33" s="681">
        <v>8.3452509999999993</v>
      </c>
      <c r="BL33" s="681">
        <v>8.3321889999999996</v>
      </c>
      <c r="BM33" s="681">
        <v>8.5560679999999998</v>
      </c>
      <c r="BN33" s="681">
        <v>8.3990799999999997</v>
      </c>
      <c r="BO33" s="681">
        <v>8.7368020000000008</v>
      </c>
      <c r="BP33" s="681">
        <v>9.056362</v>
      </c>
      <c r="BQ33" s="681">
        <v>9.3521640000000001</v>
      </c>
      <c r="BR33" s="681">
        <v>9.6193659999999994</v>
      </c>
      <c r="BS33" s="681">
        <v>8.9219229999999996</v>
      </c>
      <c r="BT33" s="681">
        <v>8.7564360000000008</v>
      </c>
      <c r="BU33" s="681">
        <v>8.5936020000000006</v>
      </c>
      <c r="BV33" s="681">
        <v>8.8358840000000001</v>
      </c>
    </row>
    <row r="34" spans="1:74" ht="11.15" customHeight="1" x14ac:dyDescent="0.25">
      <c r="A34" s="111" t="s">
        <v>1167</v>
      </c>
      <c r="B34" s="199" t="s">
        <v>435</v>
      </c>
      <c r="C34" s="680">
        <v>11.32414556</v>
      </c>
      <c r="D34" s="680">
        <v>10.53220123</v>
      </c>
      <c r="E34" s="680">
        <v>11.87695021</v>
      </c>
      <c r="F34" s="680">
        <v>11.304557279999999</v>
      </c>
      <c r="G34" s="680">
        <v>12.577802930000001</v>
      </c>
      <c r="H34" s="680">
        <v>12.240039360000001</v>
      </c>
      <c r="I34" s="680">
        <v>12.81598082</v>
      </c>
      <c r="J34" s="680">
        <v>13.00708167</v>
      </c>
      <c r="K34" s="680">
        <v>12.176297780000001</v>
      </c>
      <c r="L34" s="680">
        <v>12.241660899999999</v>
      </c>
      <c r="M34" s="680">
        <v>11.526082799999999</v>
      </c>
      <c r="N34" s="680">
        <v>11.02486553</v>
      </c>
      <c r="O34" s="680">
        <v>11.73870763</v>
      </c>
      <c r="P34" s="680">
        <v>10.55066529</v>
      </c>
      <c r="Q34" s="680">
        <v>11.63030433</v>
      </c>
      <c r="R34" s="680">
        <v>11.52247815</v>
      </c>
      <c r="S34" s="680">
        <v>12.31873571</v>
      </c>
      <c r="T34" s="680">
        <v>11.907871950000001</v>
      </c>
      <c r="U34" s="680">
        <v>12.58716761</v>
      </c>
      <c r="V34" s="680">
        <v>12.546279180000001</v>
      </c>
      <c r="W34" s="680">
        <v>12.0890676</v>
      </c>
      <c r="X34" s="680">
        <v>11.986747210000001</v>
      </c>
      <c r="Y34" s="680">
        <v>11.26937253</v>
      </c>
      <c r="Z34" s="680">
        <v>11.09559393</v>
      </c>
      <c r="AA34" s="680">
        <v>11.33934874</v>
      </c>
      <c r="AB34" s="680">
        <v>11.04042132</v>
      </c>
      <c r="AC34" s="680">
        <v>11.495142299999999</v>
      </c>
      <c r="AD34" s="680">
        <v>10.191146209999999</v>
      </c>
      <c r="AE34" s="680">
        <v>11.00799778</v>
      </c>
      <c r="AF34" s="680">
        <v>10.75782523</v>
      </c>
      <c r="AG34" s="680">
        <v>12.026842370000001</v>
      </c>
      <c r="AH34" s="680">
        <v>12.109597620000001</v>
      </c>
      <c r="AI34" s="680">
        <v>11.08228937</v>
      </c>
      <c r="AJ34" s="680">
        <v>11.79784785</v>
      </c>
      <c r="AK34" s="680">
        <v>12.160597360000001</v>
      </c>
      <c r="AL34" s="680">
        <v>10.617776900000001</v>
      </c>
      <c r="AM34" s="680">
        <v>11.31920234</v>
      </c>
      <c r="AN34" s="680">
        <v>10.96909855</v>
      </c>
      <c r="AO34" s="680">
        <v>11.112209849999999</v>
      </c>
      <c r="AP34" s="680">
        <v>11.417621520000001</v>
      </c>
      <c r="AQ34" s="680">
        <v>12.03275773</v>
      </c>
      <c r="AR34" s="680">
        <v>12.453354020000001</v>
      </c>
      <c r="AS34" s="680">
        <v>13.159988759999999</v>
      </c>
      <c r="AT34" s="680">
        <v>13.13484397</v>
      </c>
      <c r="AU34" s="680">
        <v>11.962768970000001</v>
      </c>
      <c r="AV34" s="680">
        <v>12.40087475</v>
      </c>
      <c r="AW34" s="680">
        <v>12.10558518</v>
      </c>
      <c r="AX34" s="680">
        <v>11.006549306</v>
      </c>
      <c r="AY34" s="680">
        <v>12.576938416999999</v>
      </c>
      <c r="AZ34" s="681">
        <v>11.661339999999999</v>
      </c>
      <c r="BA34" s="681">
        <v>11.544779999999999</v>
      </c>
      <c r="BB34" s="681">
        <v>11.754580000000001</v>
      </c>
      <c r="BC34" s="681">
        <v>12.33642</v>
      </c>
      <c r="BD34" s="681">
        <v>12.754289999999999</v>
      </c>
      <c r="BE34" s="681">
        <v>13.382020000000001</v>
      </c>
      <c r="BF34" s="681">
        <v>13.46158</v>
      </c>
      <c r="BG34" s="681">
        <v>12.35516</v>
      </c>
      <c r="BH34" s="681">
        <v>12.622680000000001</v>
      </c>
      <c r="BI34" s="681">
        <v>12.275829999999999</v>
      </c>
      <c r="BJ34" s="681">
        <v>11.207739999999999</v>
      </c>
      <c r="BK34" s="681">
        <v>12.85285</v>
      </c>
      <c r="BL34" s="681">
        <v>11.911020000000001</v>
      </c>
      <c r="BM34" s="681">
        <v>11.779450000000001</v>
      </c>
      <c r="BN34" s="681">
        <v>12.001189999999999</v>
      </c>
      <c r="BO34" s="681">
        <v>12.588649999999999</v>
      </c>
      <c r="BP34" s="681">
        <v>13.001289999999999</v>
      </c>
      <c r="BQ34" s="681">
        <v>13.610189999999999</v>
      </c>
      <c r="BR34" s="681">
        <v>13.672879999999999</v>
      </c>
      <c r="BS34" s="681">
        <v>12.53675</v>
      </c>
      <c r="BT34" s="681">
        <v>12.804919999999999</v>
      </c>
      <c r="BU34" s="681">
        <v>12.45078</v>
      </c>
      <c r="BV34" s="681">
        <v>11.363060000000001</v>
      </c>
    </row>
    <row r="35" spans="1:74" ht="11.15" customHeight="1" x14ac:dyDescent="0.25">
      <c r="A35" s="111" t="s">
        <v>1168</v>
      </c>
      <c r="B35" s="199" t="s">
        <v>436</v>
      </c>
      <c r="C35" s="680">
        <v>8.2000219399999992</v>
      </c>
      <c r="D35" s="680">
        <v>7.6792575999999997</v>
      </c>
      <c r="E35" s="680">
        <v>8.4216642299999993</v>
      </c>
      <c r="F35" s="680">
        <v>8.0931851199999993</v>
      </c>
      <c r="G35" s="680">
        <v>8.4460104200000004</v>
      </c>
      <c r="H35" s="680">
        <v>8.3805143700000002</v>
      </c>
      <c r="I35" s="680">
        <v>8.6978614299999997</v>
      </c>
      <c r="J35" s="680">
        <v>9.04611521</v>
      </c>
      <c r="K35" s="680">
        <v>8.57012003</v>
      </c>
      <c r="L35" s="680">
        <v>8.7250919400000004</v>
      </c>
      <c r="M35" s="680">
        <v>8.2891610199999999</v>
      </c>
      <c r="N35" s="680">
        <v>8.2335196899999996</v>
      </c>
      <c r="O35" s="680">
        <v>8.3868772099999997</v>
      </c>
      <c r="P35" s="680">
        <v>7.8326507400000001</v>
      </c>
      <c r="Q35" s="680">
        <v>8.2675856999999997</v>
      </c>
      <c r="R35" s="680">
        <v>8.1411982999999992</v>
      </c>
      <c r="S35" s="680">
        <v>8.5211938200000006</v>
      </c>
      <c r="T35" s="680">
        <v>8.2730798700000001</v>
      </c>
      <c r="U35" s="680">
        <v>8.54938471</v>
      </c>
      <c r="V35" s="680">
        <v>8.7243933299999998</v>
      </c>
      <c r="W35" s="680">
        <v>8.2592744299999996</v>
      </c>
      <c r="X35" s="680">
        <v>8.1477935200000005</v>
      </c>
      <c r="Y35" s="680">
        <v>7.8054932399999997</v>
      </c>
      <c r="Z35" s="680">
        <v>7.95357615</v>
      </c>
      <c r="AA35" s="680">
        <v>8.1612320199999999</v>
      </c>
      <c r="AB35" s="680">
        <v>7.91611099</v>
      </c>
      <c r="AC35" s="680">
        <v>8.0590866000000005</v>
      </c>
      <c r="AD35" s="680">
        <v>7.2045209000000003</v>
      </c>
      <c r="AE35" s="680">
        <v>7.3094230500000004</v>
      </c>
      <c r="AF35" s="680">
        <v>7.5976531200000004</v>
      </c>
      <c r="AG35" s="680">
        <v>7.9697528699999998</v>
      </c>
      <c r="AH35" s="680">
        <v>8.3047054899999999</v>
      </c>
      <c r="AI35" s="680">
        <v>8.0140090199999996</v>
      </c>
      <c r="AJ35" s="680">
        <v>7.9957447899999998</v>
      </c>
      <c r="AK35" s="680">
        <v>7.7559956000000003</v>
      </c>
      <c r="AL35" s="680">
        <v>8.0133525700000003</v>
      </c>
      <c r="AM35" s="680">
        <v>8.0991868399999998</v>
      </c>
      <c r="AN35" s="680">
        <v>7.4943455700000001</v>
      </c>
      <c r="AO35" s="680">
        <v>8.1251557299999995</v>
      </c>
      <c r="AP35" s="680">
        <v>8.0337373500000009</v>
      </c>
      <c r="AQ35" s="680">
        <v>8.3980766899999999</v>
      </c>
      <c r="AR35" s="680">
        <v>8.5181678200000004</v>
      </c>
      <c r="AS35" s="680">
        <v>8.7195082999999993</v>
      </c>
      <c r="AT35" s="680">
        <v>8.9160916500000003</v>
      </c>
      <c r="AU35" s="680">
        <v>8.4325805200000001</v>
      </c>
      <c r="AV35" s="680">
        <v>8.5184545200000006</v>
      </c>
      <c r="AW35" s="680">
        <v>8.2029586699999992</v>
      </c>
      <c r="AX35" s="680">
        <v>8.3297159697000005</v>
      </c>
      <c r="AY35" s="680">
        <v>8.9941172239</v>
      </c>
      <c r="AZ35" s="681">
        <v>8.4926639999999995</v>
      </c>
      <c r="BA35" s="681">
        <v>8.7862439999999999</v>
      </c>
      <c r="BB35" s="681">
        <v>8.4787859999999995</v>
      </c>
      <c r="BC35" s="681">
        <v>8.7463339999999992</v>
      </c>
      <c r="BD35" s="681">
        <v>8.804335</v>
      </c>
      <c r="BE35" s="681">
        <v>8.9457339999999999</v>
      </c>
      <c r="BF35" s="681">
        <v>9.1672440000000002</v>
      </c>
      <c r="BG35" s="681">
        <v>8.7340070000000001</v>
      </c>
      <c r="BH35" s="681">
        <v>8.7058870000000006</v>
      </c>
      <c r="BI35" s="681">
        <v>8.3382620000000003</v>
      </c>
      <c r="BJ35" s="681">
        <v>8.4572719999999997</v>
      </c>
      <c r="BK35" s="681">
        <v>9.1197990000000004</v>
      </c>
      <c r="BL35" s="681">
        <v>8.6066979999999997</v>
      </c>
      <c r="BM35" s="681">
        <v>8.8927510000000005</v>
      </c>
      <c r="BN35" s="681">
        <v>8.5735729999999997</v>
      </c>
      <c r="BO35" s="681">
        <v>8.8316180000000006</v>
      </c>
      <c r="BP35" s="681">
        <v>8.8751920000000002</v>
      </c>
      <c r="BQ35" s="681">
        <v>8.9901180000000007</v>
      </c>
      <c r="BR35" s="681">
        <v>9.1962050000000009</v>
      </c>
      <c r="BS35" s="681">
        <v>8.7481580000000001</v>
      </c>
      <c r="BT35" s="681">
        <v>8.7113669999999992</v>
      </c>
      <c r="BU35" s="681">
        <v>8.3364429999999992</v>
      </c>
      <c r="BV35" s="681">
        <v>8.4484399999999997</v>
      </c>
    </row>
    <row r="36" spans="1:74" ht="11.15" customHeight="1" x14ac:dyDescent="0.25">
      <c r="A36" s="111" t="s">
        <v>1169</v>
      </c>
      <c r="B36" s="199" t="s">
        <v>437</v>
      </c>
      <c r="C36" s="680">
        <v>15.692711210000001</v>
      </c>
      <c r="D36" s="680">
        <v>14.91741987</v>
      </c>
      <c r="E36" s="680">
        <v>15.667024659999999</v>
      </c>
      <c r="F36" s="680">
        <v>15.860186110000001</v>
      </c>
      <c r="G36" s="680">
        <v>17.04970398</v>
      </c>
      <c r="H36" s="680">
        <v>17.109173819999999</v>
      </c>
      <c r="I36" s="680">
        <v>17.408842870000001</v>
      </c>
      <c r="J36" s="680">
        <v>17.937814629999998</v>
      </c>
      <c r="K36" s="680">
        <v>17.214407489999999</v>
      </c>
      <c r="L36" s="680">
        <v>17.21468432</v>
      </c>
      <c r="M36" s="680">
        <v>16.091932419999999</v>
      </c>
      <c r="N36" s="680">
        <v>15.98579462</v>
      </c>
      <c r="O36" s="680">
        <v>16.786695089999998</v>
      </c>
      <c r="P36" s="680">
        <v>15.97432527</v>
      </c>
      <c r="Q36" s="680">
        <v>16.309249250000001</v>
      </c>
      <c r="R36" s="680">
        <v>16.7056182</v>
      </c>
      <c r="S36" s="680">
        <v>17.470133390000001</v>
      </c>
      <c r="T36" s="680">
        <v>18.19355358</v>
      </c>
      <c r="U36" s="680">
        <v>18.745249449999999</v>
      </c>
      <c r="V36" s="680">
        <v>18.822821879999999</v>
      </c>
      <c r="W36" s="680">
        <v>17.93404013</v>
      </c>
      <c r="X36" s="680">
        <v>17.819344220000001</v>
      </c>
      <c r="Y36" s="680">
        <v>16.376733170000001</v>
      </c>
      <c r="Z36" s="680">
        <v>16.698069409999999</v>
      </c>
      <c r="AA36" s="680">
        <v>16.196996389999999</v>
      </c>
      <c r="AB36" s="680">
        <v>16.20311937</v>
      </c>
      <c r="AC36" s="680">
        <v>16.723683619999999</v>
      </c>
      <c r="AD36" s="680">
        <v>15.88469961</v>
      </c>
      <c r="AE36" s="680">
        <v>15.43422043</v>
      </c>
      <c r="AF36" s="680">
        <v>16.13721262</v>
      </c>
      <c r="AG36" s="680">
        <v>16.804421000000001</v>
      </c>
      <c r="AH36" s="680">
        <v>17.178227499999998</v>
      </c>
      <c r="AI36" s="680">
        <v>16.684017579999999</v>
      </c>
      <c r="AJ36" s="680">
        <v>17.148453249999999</v>
      </c>
      <c r="AK36" s="680">
        <v>16.693375660000001</v>
      </c>
      <c r="AL36" s="680">
        <v>17.423224959999999</v>
      </c>
      <c r="AM36" s="680">
        <v>16.909256760000002</v>
      </c>
      <c r="AN36" s="680">
        <v>13.653685019999999</v>
      </c>
      <c r="AO36" s="680">
        <v>13.563680789999999</v>
      </c>
      <c r="AP36" s="680">
        <v>16.562861680000001</v>
      </c>
      <c r="AQ36" s="680">
        <v>16.396763830000001</v>
      </c>
      <c r="AR36" s="680">
        <v>16.719830649999999</v>
      </c>
      <c r="AS36" s="680">
        <v>18.279517009999999</v>
      </c>
      <c r="AT36" s="680">
        <v>18.139962879999999</v>
      </c>
      <c r="AU36" s="680">
        <v>17.91356262</v>
      </c>
      <c r="AV36" s="680">
        <v>17.26638509</v>
      </c>
      <c r="AW36" s="680">
        <v>16.90334708</v>
      </c>
      <c r="AX36" s="680">
        <v>18.549228263</v>
      </c>
      <c r="AY36" s="680">
        <v>18.572124208000002</v>
      </c>
      <c r="AZ36" s="681">
        <v>15.920719999999999</v>
      </c>
      <c r="BA36" s="681">
        <v>14.70998</v>
      </c>
      <c r="BB36" s="681">
        <v>17.77159</v>
      </c>
      <c r="BC36" s="681">
        <v>17.412089999999999</v>
      </c>
      <c r="BD36" s="681">
        <v>17.78144</v>
      </c>
      <c r="BE36" s="681">
        <v>19.314730000000001</v>
      </c>
      <c r="BF36" s="681">
        <v>19.171900000000001</v>
      </c>
      <c r="BG36" s="681">
        <v>19.06915</v>
      </c>
      <c r="BH36" s="681">
        <v>18.271830000000001</v>
      </c>
      <c r="BI36" s="681">
        <v>17.755859999999998</v>
      </c>
      <c r="BJ36" s="681">
        <v>19.404520000000002</v>
      </c>
      <c r="BK36" s="681">
        <v>19.454350000000002</v>
      </c>
      <c r="BL36" s="681">
        <v>16.68976</v>
      </c>
      <c r="BM36" s="681">
        <v>15.386049999999999</v>
      </c>
      <c r="BN36" s="681">
        <v>18.584700000000002</v>
      </c>
      <c r="BO36" s="681">
        <v>18.197679999999998</v>
      </c>
      <c r="BP36" s="681">
        <v>18.577079999999999</v>
      </c>
      <c r="BQ36" s="681">
        <v>20.162089999999999</v>
      </c>
      <c r="BR36" s="681">
        <v>19.987670000000001</v>
      </c>
      <c r="BS36" s="681">
        <v>19.854579999999999</v>
      </c>
      <c r="BT36" s="681">
        <v>19.01276</v>
      </c>
      <c r="BU36" s="681">
        <v>18.442990000000002</v>
      </c>
      <c r="BV36" s="681">
        <v>20.158519999999999</v>
      </c>
    </row>
    <row r="37" spans="1:74" s="116" customFormat="1" ht="11.15" customHeight="1" x14ac:dyDescent="0.25">
      <c r="A37" s="111" t="s">
        <v>1170</v>
      </c>
      <c r="B37" s="199" t="s">
        <v>438</v>
      </c>
      <c r="C37" s="680">
        <v>6.5548621300000001</v>
      </c>
      <c r="D37" s="680">
        <v>5.9862575099999997</v>
      </c>
      <c r="E37" s="680">
        <v>6.4334887500000004</v>
      </c>
      <c r="F37" s="680">
        <v>6.5269424699999998</v>
      </c>
      <c r="G37" s="680">
        <v>7.0792841400000004</v>
      </c>
      <c r="H37" s="680">
        <v>7.4344015800000003</v>
      </c>
      <c r="I37" s="680">
        <v>8.0787343000000007</v>
      </c>
      <c r="J37" s="680">
        <v>7.9742498800000003</v>
      </c>
      <c r="K37" s="680">
        <v>7.3145258499999999</v>
      </c>
      <c r="L37" s="680">
        <v>6.8550134199999997</v>
      </c>
      <c r="M37" s="680">
        <v>6.7710160100000003</v>
      </c>
      <c r="N37" s="680">
        <v>6.7788780300000004</v>
      </c>
      <c r="O37" s="680">
        <v>6.6632180400000003</v>
      </c>
      <c r="P37" s="680">
        <v>6.1198266400000003</v>
      </c>
      <c r="Q37" s="680">
        <v>6.6426120700000002</v>
      </c>
      <c r="R37" s="680">
        <v>6.5850616899999999</v>
      </c>
      <c r="S37" s="680">
        <v>7.0099065899999999</v>
      </c>
      <c r="T37" s="680">
        <v>7.6699699099999998</v>
      </c>
      <c r="U37" s="680">
        <v>8.1468886999999999</v>
      </c>
      <c r="V37" s="680">
        <v>8.1271519899999998</v>
      </c>
      <c r="W37" s="680">
        <v>7.4692457699999997</v>
      </c>
      <c r="X37" s="680">
        <v>6.9130910400000003</v>
      </c>
      <c r="Y37" s="680">
        <v>6.6360880699999996</v>
      </c>
      <c r="Z37" s="680">
        <v>6.8299725599999999</v>
      </c>
      <c r="AA37" s="680">
        <v>6.84332501</v>
      </c>
      <c r="AB37" s="680">
        <v>6.4667022000000003</v>
      </c>
      <c r="AC37" s="680">
        <v>6.7588682200000001</v>
      </c>
      <c r="AD37" s="680">
        <v>6.3971466799999996</v>
      </c>
      <c r="AE37" s="680">
        <v>6.8040994499999998</v>
      </c>
      <c r="AF37" s="680">
        <v>7.1416307100000003</v>
      </c>
      <c r="AG37" s="680">
        <v>7.8151936199999996</v>
      </c>
      <c r="AH37" s="680">
        <v>7.8396211500000001</v>
      </c>
      <c r="AI37" s="680">
        <v>7.0758634999999996</v>
      </c>
      <c r="AJ37" s="680">
        <v>6.9526120699999998</v>
      </c>
      <c r="AK37" s="680">
        <v>6.3555327100000003</v>
      </c>
      <c r="AL37" s="680">
        <v>6.5929127200000002</v>
      </c>
      <c r="AM37" s="680">
        <v>6.5534229799999997</v>
      </c>
      <c r="AN37" s="680">
        <v>6.1640563000000004</v>
      </c>
      <c r="AO37" s="680">
        <v>6.4363107900000003</v>
      </c>
      <c r="AP37" s="680">
        <v>6.5789198000000004</v>
      </c>
      <c r="AQ37" s="680">
        <v>7.2216328399999998</v>
      </c>
      <c r="AR37" s="680">
        <v>7.7578542700000002</v>
      </c>
      <c r="AS37" s="680">
        <v>8.1569774299999995</v>
      </c>
      <c r="AT37" s="680">
        <v>7.8594169300000001</v>
      </c>
      <c r="AU37" s="680">
        <v>7.2240107900000003</v>
      </c>
      <c r="AV37" s="680">
        <v>6.9995486600000003</v>
      </c>
      <c r="AW37" s="680">
        <v>6.6265245400000001</v>
      </c>
      <c r="AX37" s="680">
        <v>6.7559559418999999</v>
      </c>
      <c r="AY37" s="680">
        <v>6.7184984346999999</v>
      </c>
      <c r="AZ37" s="681">
        <v>6.3302129999999996</v>
      </c>
      <c r="BA37" s="681">
        <v>6.5136320000000003</v>
      </c>
      <c r="BB37" s="681">
        <v>6.6115310000000003</v>
      </c>
      <c r="BC37" s="681">
        <v>7.2819159999999998</v>
      </c>
      <c r="BD37" s="681">
        <v>7.810168</v>
      </c>
      <c r="BE37" s="681">
        <v>8.2295470000000002</v>
      </c>
      <c r="BF37" s="681">
        <v>7.9734119999999997</v>
      </c>
      <c r="BG37" s="681">
        <v>7.3679819999999996</v>
      </c>
      <c r="BH37" s="681">
        <v>7.1301100000000002</v>
      </c>
      <c r="BI37" s="681">
        <v>6.7506570000000004</v>
      </c>
      <c r="BJ37" s="681">
        <v>6.8844859999999999</v>
      </c>
      <c r="BK37" s="681">
        <v>6.845237</v>
      </c>
      <c r="BL37" s="681">
        <v>6.4469890000000003</v>
      </c>
      <c r="BM37" s="681">
        <v>6.6311689999999999</v>
      </c>
      <c r="BN37" s="681">
        <v>6.72872</v>
      </c>
      <c r="BO37" s="681">
        <v>7.4077099999999998</v>
      </c>
      <c r="BP37" s="681">
        <v>7.9384839999999999</v>
      </c>
      <c r="BQ37" s="681">
        <v>8.3511439999999997</v>
      </c>
      <c r="BR37" s="681">
        <v>8.0845230000000008</v>
      </c>
      <c r="BS37" s="681">
        <v>7.4653320000000001</v>
      </c>
      <c r="BT37" s="681">
        <v>7.2193329999999998</v>
      </c>
      <c r="BU37" s="681">
        <v>6.8317119999999996</v>
      </c>
      <c r="BV37" s="681">
        <v>6.9643509999999997</v>
      </c>
    </row>
    <row r="38" spans="1:74" s="116" customFormat="1" ht="11.15" customHeight="1" x14ac:dyDescent="0.25">
      <c r="A38" s="111" t="s">
        <v>1171</v>
      </c>
      <c r="B38" s="199" t="s">
        <v>240</v>
      </c>
      <c r="C38" s="680">
        <v>6.8989209100000002</v>
      </c>
      <c r="D38" s="680">
        <v>6.5242270700000002</v>
      </c>
      <c r="E38" s="680">
        <v>6.9060409900000002</v>
      </c>
      <c r="F38" s="680">
        <v>6.6280672599999999</v>
      </c>
      <c r="G38" s="680">
        <v>7.4715677899999999</v>
      </c>
      <c r="H38" s="680">
        <v>7.82101866</v>
      </c>
      <c r="I38" s="680">
        <v>8.3326759199999998</v>
      </c>
      <c r="J38" s="680">
        <v>8.8224696999999992</v>
      </c>
      <c r="K38" s="680">
        <v>7.6101696099999998</v>
      </c>
      <c r="L38" s="680">
        <v>7.8888755799999997</v>
      </c>
      <c r="M38" s="680">
        <v>7.1212666200000001</v>
      </c>
      <c r="N38" s="680">
        <v>6.7251828800000002</v>
      </c>
      <c r="O38" s="680">
        <v>7.0558996599999997</v>
      </c>
      <c r="P38" s="680">
        <v>6.4271844299999996</v>
      </c>
      <c r="Q38" s="680">
        <v>6.72250426</v>
      </c>
      <c r="R38" s="680">
        <v>6.7449505099999998</v>
      </c>
      <c r="S38" s="680">
        <v>7.4701312599999996</v>
      </c>
      <c r="T38" s="680">
        <v>7.2566620100000003</v>
      </c>
      <c r="U38" s="680">
        <v>8.3672000499999992</v>
      </c>
      <c r="V38" s="680">
        <v>8.4862989599999992</v>
      </c>
      <c r="W38" s="680">
        <v>7.8111003700000001</v>
      </c>
      <c r="X38" s="680">
        <v>7.6558807800000004</v>
      </c>
      <c r="Y38" s="680">
        <v>6.69411793</v>
      </c>
      <c r="Z38" s="680">
        <v>6.9559598400000002</v>
      </c>
      <c r="AA38" s="680">
        <v>6.8868368999999996</v>
      </c>
      <c r="AB38" s="680">
        <v>6.7246503300000002</v>
      </c>
      <c r="AC38" s="680">
        <v>7.0398426900000004</v>
      </c>
      <c r="AD38" s="680">
        <v>6.60723255</v>
      </c>
      <c r="AE38" s="680">
        <v>6.96658533</v>
      </c>
      <c r="AF38" s="680">
        <v>7.4894082600000003</v>
      </c>
      <c r="AG38" s="680">
        <v>8.0740087700000007</v>
      </c>
      <c r="AH38" s="680">
        <v>8.0905505400000006</v>
      </c>
      <c r="AI38" s="680">
        <v>7.4554254599999998</v>
      </c>
      <c r="AJ38" s="680">
        <v>7.3241482299999996</v>
      </c>
      <c r="AK38" s="680">
        <v>6.4882197899999996</v>
      </c>
      <c r="AL38" s="680">
        <v>6.5429412100000004</v>
      </c>
      <c r="AM38" s="680">
        <v>6.0199049100000002</v>
      </c>
      <c r="AN38" s="680">
        <v>5.7228160700000004</v>
      </c>
      <c r="AO38" s="680">
        <v>6.4468680200000001</v>
      </c>
      <c r="AP38" s="680">
        <v>6.19315265</v>
      </c>
      <c r="AQ38" s="680">
        <v>7.0067626599999997</v>
      </c>
      <c r="AR38" s="680">
        <v>7.7418726800000002</v>
      </c>
      <c r="AS38" s="680">
        <v>7.7541319199999998</v>
      </c>
      <c r="AT38" s="680">
        <v>7.8786725200000003</v>
      </c>
      <c r="AU38" s="680">
        <v>7.4235589500000003</v>
      </c>
      <c r="AV38" s="680">
        <v>7.0845146400000001</v>
      </c>
      <c r="AW38" s="680">
        <v>6.6895315399999999</v>
      </c>
      <c r="AX38" s="680">
        <v>6.5582103202999997</v>
      </c>
      <c r="AY38" s="680">
        <v>6.5336133845999997</v>
      </c>
      <c r="AZ38" s="681">
        <v>5.915845</v>
      </c>
      <c r="BA38" s="681">
        <v>6.4026319999999997</v>
      </c>
      <c r="BB38" s="681">
        <v>6.0689229999999998</v>
      </c>
      <c r="BC38" s="681">
        <v>6.8330219999999997</v>
      </c>
      <c r="BD38" s="681">
        <v>7.5113799999999999</v>
      </c>
      <c r="BE38" s="681">
        <v>7.4994110000000003</v>
      </c>
      <c r="BF38" s="681">
        <v>7.6488139999999998</v>
      </c>
      <c r="BG38" s="681">
        <v>7.1184839999999996</v>
      </c>
      <c r="BH38" s="681">
        <v>6.7037089999999999</v>
      </c>
      <c r="BI38" s="681">
        <v>6.469652</v>
      </c>
      <c r="BJ38" s="681">
        <v>6.3377790000000003</v>
      </c>
      <c r="BK38" s="681">
        <v>6.3149150000000001</v>
      </c>
      <c r="BL38" s="681">
        <v>5.7122659999999996</v>
      </c>
      <c r="BM38" s="681">
        <v>6.1853559999999996</v>
      </c>
      <c r="BN38" s="681">
        <v>5.8610670000000002</v>
      </c>
      <c r="BO38" s="681">
        <v>6.5921950000000002</v>
      </c>
      <c r="BP38" s="681">
        <v>7.2492749999999999</v>
      </c>
      <c r="BQ38" s="681">
        <v>7.220072</v>
      </c>
      <c r="BR38" s="681">
        <v>7.3569279999999999</v>
      </c>
      <c r="BS38" s="681">
        <v>6.8296450000000002</v>
      </c>
      <c r="BT38" s="681">
        <v>6.4391090000000002</v>
      </c>
      <c r="BU38" s="681">
        <v>6.2127030000000003</v>
      </c>
      <c r="BV38" s="681">
        <v>6.100104</v>
      </c>
    </row>
    <row r="39" spans="1:74" s="116" customFormat="1" ht="11.15" customHeight="1" x14ac:dyDescent="0.25">
      <c r="A39" s="111" t="s">
        <v>1172</v>
      </c>
      <c r="B39" s="199" t="s">
        <v>241</v>
      </c>
      <c r="C39" s="680">
        <v>0.39631044999999998</v>
      </c>
      <c r="D39" s="680">
        <v>0.37984983</v>
      </c>
      <c r="E39" s="680">
        <v>0.39621730999999999</v>
      </c>
      <c r="F39" s="680">
        <v>0.39311647</v>
      </c>
      <c r="G39" s="680">
        <v>0.40519223999999998</v>
      </c>
      <c r="H39" s="680">
        <v>0.41459072000000002</v>
      </c>
      <c r="I39" s="680">
        <v>0.43695870999999997</v>
      </c>
      <c r="J39" s="680">
        <v>0.44159314</v>
      </c>
      <c r="K39" s="680">
        <v>0.42379575000000003</v>
      </c>
      <c r="L39" s="680">
        <v>0.43966428000000002</v>
      </c>
      <c r="M39" s="680">
        <v>0.41234912000000001</v>
      </c>
      <c r="N39" s="680">
        <v>0.40531898</v>
      </c>
      <c r="O39" s="680">
        <v>0.38608576</v>
      </c>
      <c r="P39" s="680">
        <v>0.34105380000000002</v>
      </c>
      <c r="Q39" s="680">
        <v>0.37730140000000001</v>
      </c>
      <c r="R39" s="680">
        <v>0.37708291999999999</v>
      </c>
      <c r="S39" s="680">
        <v>0.40728463999999998</v>
      </c>
      <c r="T39" s="680">
        <v>0.41084051999999999</v>
      </c>
      <c r="U39" s="680">
        <v>0.43260085999999998</v>
      </c>
      <c r="V39" s="680">
        <v>0.45843008000000002</v>
      </c>
      <c r="W39" s="680">
        <v>0.43308492999999998</v>
      </c>
      <c r="X39" s="680">
        <v>0.43646602000000001</v>
      </c>
      <c r="Y39" s="680">
        <v>0.41606380999999998</v>
      </c>
      <c r="Z39" s="680">
        <v>0.41070327000000001</v>
      </c>
      <c r="AA39" s="680">
        <v>0.41011465000000003</v>
      </c>
      <c r="AB39" s="680">
        <v>0.36954056000000002</v>
      </c>
      <c r="AC39" s="680">
        <v>0.39943714000000002</v>
      </c>
      <c r="AD39" s="680">
        <v>0.33745231999999997</v>
      </c>
      <c r="AE39" s="680">
        <v>0.35279641</v>
      </c>
      <c r="AF39" s="680">
        <v>0.36715771000000003</v>
      </c>
      <c r="AG39" s="680">
        <v>0.38743130999999997</v>
      </c>
      <c r="AH39" s="680">
        <v>0.39933919000000001</v>
      </c>
      <c r="AI39" s="680">
        <v>0.37524665000000001</v>
      </c>
      <c r="AJ39" s="680">
        <v>0.39944321999999999</v>
      </c>
      <c r="AK39" s="680">
        <v>0.38275209999999998</v>
      </c>
      <c r="AL39" s="680">
        <v>0.38704977000000002</v>
      </c>
      <c r="AM39" s="680">
        <v>0.37197836000000001</v>
      </c>
      <c r="AN39" s="680">
        <v>0.33261711999999999</v>
      </c>
      <c r="AO39" s="680">
        <v>0.37737799</v>
      </c>
      <c r="AP39" s="680">
        <v>0.37836384000000001</v>
      </c>
      <c r="AQ39" s="680">
        <v>0.39550210000000002</v>
      </c>
      <c r="AR39" s="680">
        <v>0.37792677000000002</v>
      </c>
      <c r="AS39" s="680">
        <v>0.40675219000000001</v>
      </c>
      <c r="AT39" s="680">
        <v>0.41458673000000001</v>
      </c>
      <c r="AU39" s="680">
        <v>0.3864804</v>
      </c>
      <c r="AV39" s="680">
        <v>0.40859726000000002</v>
      </c>
      <c r="AW39" s="680">
        <v>0.39800057</v>
      </c>
      <c r="AX39" s="680">
        <v>0.39295103999999997</v>
      </c>
      <c r="AY39" s="680">
        <v>0.37333703000000001</v>
      </c>
      <c r="AZ39" s="681">
        <v>0.34278760000000003</v>
      </c>
      <c r="BA39" s="681">
        <v>0.38058589999999998</v>
      </c>
      <c r="BB39" s="681">
        <v>0.37831809999999999</v>
      </c>
      <c r="BC39" s="681">
        <v>0.39460729999999999</v>
      </c>
      <c r="BD39" s="681">
        <v>0.37720949999999998</v>
      </c>
      <c r="BE39" s="681">
        <v>0.40612510000000002</v>
      </c>
      <c r="BF39" s="681">
        <v>0.4162614</v>
      </c>
      <c r="BG39" s="681">
        <v>0.39124360000000002</v>
      </c>
      <c r="BH39" s="681">
        <v>0.41070309999999999</v>
      </c>
      <c r="BI39" s="681">
        <v>0.39973769999999997</v>
      </c>
      <c r="BJ39" s="681">
        <v>0.39488699999999999</v>
      </c>
      <c r="BK39" s="681">
        <v>0.37517159999999999</v>
      </c>
      <c r="BL39" s="681">
        <v>0.34463510000000003</v>
      </c>
      <c r="BM39" s="681">
        <v>0.38266050000000001</v>
      </c>
      <c r="BN39" s="681">
        <v>0.38033539999999999</v>
      </c>
      <c r="BO39" s="681">
        <v>0.39648679999999997</v>
      </c>
      <c r="BP39" s="681">
        <v>0.37863150000000001</v>
      </c>
      <c r="BQ39" s="681">
        <v>0.40685789999999999</v>
      </c>
      <c r="BR39" s="681">
        <v>0.41655910000000002</v>
      </c>
      <c r="BS39" s="681">
        <v>0.39113999999999999</v>
      </c>
      <c r="BT39" s="681">
        <v>0.4102885</v>
      </c>
      <c r="BU39" s="681">
        <v>0.39905109999999999</v>
      </c>
      <c r="BV39" s="681">
        <v>0.3939839</v>
      </c>
    </row>
    <row r="40" spans="1:74" s="116" customFormat="1" ht="11.15" customHeight="1" x14ac:dyDescent="0.25">
      <c r="A40" s="111" t="s">
        <v>1173</v>
      </c>
      <c r="B40" s="199" t="s">
        <v>440</v>
      </c>
      <c r="C40" s="680">
        <v>79.889791200000005</v>
      </c>
      <c r="D40" s="680">
        <v>75.661188859999996</v>
      </c>
      <c r="E40" s="680">
        <v>81.052926760000005</v>
      </c>
      <c r="F40" s="680">
        <v>79.083418890000004</v>
      </c>
      <c r="G40" s="680">
        <v>85.637647099999995</v>
      </c>
      <c r="H40" s="680">
        <v>85.536241020000006</v>
      </c>
      <c r="I40" s="680">
        <v>89.301356670000004</v>
      </c>
      <c r="J40" s="680">
        <v>92.105751400000003</v>
      </c>
      <c r="K40" s="680">
        <v>85.678994119999999</v>
      </c>
      <c r="L40" s="680">
        <v>85.300743479999994</v>
      </c>
      <c r="M40" s="680">
        <v>81.118357430000003</v>
      </c>
      <c r="N40" s="680">
        <v>80.306136300000006</v>
      </c>
      <c r="O40" s="680">
        <v>82.609756970000007</v>
      </c>
      <c r="P40" s="680">
        <v>76.447262789999996</v>
      </c>
      <c r="Q40" s="680">
        <v>81.092831009999998</v>
      </c>
      <c r="R40" s="680">
        <v>80.459758440000002</v>
      </c>
      <c r="S40" s="680">
        <v>84.661293049999998</v>
      </c>
      <c r="T40" s="680">
        <v>84.991994640000001</v>
      </c>
      <c r="U40" s="680">
        <v>90.752186690000002</v>
      </c>
      <c r="V40" s="680">
        <v>91.061842179999999</v>
      </c>
      <c r="W40" s="680">
        <v>86.160376979999995</v>
      </c>
      <c r="X40" s="680">
        <v>84.396137409999994</v>
      </c>
      <c r="Y40" s="680">
        <v>79.624664109999998</v>
      </c>
      <c r="Z40" s="680">
        <v>80.094745140000001</v>
      </c>
      <c r="AA40" s="680">
        <v>80.608512529999999</v>
      </c>
      <c r="AB40" s="680">
        <v>78.902731709999998</v>
      </c>
      <c r="AC40" s="680">
        <v>80.930615950000004</v>
      </c>
      <c r="AD40" s="680">
        <v>72.791102109999997</v>
      </c>
      <c r="AE40" s="680">
        <v>74.273010369999994</v>
      </c>
      <c r="AF40" s="680">
        <v>78.444678800000005</v>
      </c>
      <c r="AG40" s="680">
        <v>84.758379599999998</v>
      </c>
      <c r="AH40" s="680">
        <v>86.366130150000004</v>
      </c>
      <c r="AI40" s="680">
        <v>80.976889589999999</v>
      </c>
      <c r="AJ40" s="680">
        <v>82.371380549999998</v>
      </c>
      <c r="AK40" s="680">
        <v>79.166796180000006</v>
      </c>
      <c r="AL40" s="680">
        <v>79.49180088</v>
      </c>
      <c r="AM40" s="680">
        <v>79.104377459999995</v>
      </c>
      <c r="AN40" s="680">
        <v>73.137722650000001</v>
      </c>
      <c r="AO40" s="680">
        <v>76.293216670000007</v>
      </c>
      <c r="AP40" s="680">
        <v>78.736037569999993</v>
      </c>
      <c r="AQ40" s="680">
        <v>82.650621459999996</v>
      </c>
      <c r="AR40" s="680">
        <v>85.30078494</v>
      </c>
      <c r="AS40" s="680">
        <v>89.390067970000004</v>
      </c>
      <c r="AT40" s="680">
        <v>90.173715529999996</v>
      </c>
      <c r="AU40" s="680">
        <v>84.837905210000002</v>
      </c>
      <c r="AV40" s="680">
        <v>84.03361409</v>
      </c>
      <c r="AW40" s="680">
        <v>81.522752760000003</v>
      </c>
      <c r="AX40" s="680">
        <v>82.757617465999999</v>
      </c>
      <c r="AY40" s="680">
        <v>86.007301663999996</v>
      </c>
      <c r="AZ40" s="681">
        <v>79.727720000000005</v>
      </c>
      <c r="BA40" s="681">
        <v>79.933499999999995</v>
      </c>
      <c r="BB40" s="681">
        <v>81.558729999999997</v>
      </c>
      <c r="BC40" s="681">
        <v>85.000799999999998</v>
      </c>
      <c r="BD40" s="681">
        <v>87.599990000000005</v>
      </c>
      <c r="BE40" s="681">
        <v>91.425659999999993</v>
      </c>
      <c r="BF40" s="681">
        <v>92.616910000000004</v>
      </c>
      <c r="BG40" s="681">
        <v>87.775509999999997</v>
      </c>
      <c r="BH40" s="681">
        <v>85.909369999999996</v>
      </c>
      <c r="BI40" s="681">
        <v>83.121600000000001</v>
      </c>
      <c r="BJ40" s="681">
        <v>84.510490000000004</v>
      </c>
      <c r="BK40" s="681">
        <v>87.95478</v>
      </c>
      <c r="BL40" s="681">
        <v>81.529650000000004</v>
      </c>
      <c r="BM40" s="681">
        <v>81.613460000000003</v>
      </c>
      <c r="BN40" s="681">
        <v>83.359549999999999</v>
      </c>
      <c r="BO40" s="681">
        <v>86.749480000000005</v>
      </c>
      <c r="BP40" s="681">
        <v>89.290459999999996</v>
      </c>
      <c r="BQ40" s="681">
        <v>93.015450000000001</v>
      </c>
      <c r="BR40" s="681">
        <v>94.07911</v>
      </c>
      <c r="BS40" s="681">
        <v>89.073160000000001</v>
      </c>
      <c r="BT40" s="681">
        <v>87.143209999999996</v>
      </c>
      <c r="BU40" s="681">
        <v>84.252579999999995</v>
      </c>
      <c r="BV40" s="681">
        <v>85.694040000000001</v>
      </c>
    </row>
    <row r="41" spans="1:74" s="116" customFormat="1" ht="11.15" customHeight="1" x14ac:dyDescent="0.25">
      <c r="A41" s="117"/>
      <c r="B41" s="118" t="s">
        <v>239</v>
      </c>
      <c r="C41" s="684"/>
      <c r="D41" s="684"/>
      <c r="E41" s="684"/>
      <c r="F41" s="684"/>
      <c r="G41" s="684"/>
      <c r="H41" s="684"/>
      <c r="I41" s="684"/>
      <c r="J41" s="684"/>
      <c r="K41" s="684"/>
      <c r="L41" s="684"/>
      <c r="M41" s="684"/>
      <c r="N41" s="684"/>
      <c r="O41" s="684"/>
      <c r="P41" s="684"/>
      <c r="Q41" s="684"/>
      <c r="R41" s="684"/>
      <c r="S41" s="684"/>
      <c r="T41" s="684"/>
      <c r="U41" s="684"/>
      <c r="V41" s="684"/>
      <c r="W41" s="684"/>
      <c r="X41" s="684"/>
      <c r="Y41" s="684"/>
      <c r="Z41" s="684"/>
      <c r="AA41" s="684"/>
      <c r="AB41" s="684"/>
      <c r="AC41" s="684"/>
      <c r="AD41" s="684"/>
      <c r="AE41" s="684"/>
      <c r="AF41" s="684"/>
      <c r="AG41" s="684"/>
      <c r="AH41" s="684"/>
      <c r="AI41" s="684"/>
      <c r="AJ41" s="684"/>
      <c r="AK41" s="684"/>
      <c r="AL41" s="684"/>
      <c r="AM41" s="684"/>
      <c r="AN41" s="684"/>
      <c r="AO41" s="684"/>
      <c r="AP41" s="684"/>
      <c r="AQ41" s="684"/>
      <c r="AR41" s="684"/>
      <c r="AS41" s="684"/>
      <c r="AT41" s="684"/>
      <c r="AU41" s="684"/>
      <c r="AV41" s="684"/>
      <c r="AW41" s="684"/>
      <c r="AX41" s="684"/>
      <c r="AY41" s="684"/>
      <c r="AZ41" s="685"/>
      <c r="BA41" s="685"/>
      <c r="BB41" s="685"/>
      <c r="BC41" s="685"/>
      <c r="BD41" s="685"/>
      <c r="BE41" s="685"/>
      <c r="BF41" s="685"/>
      <c r="BG41" s="685"/>
      <c r="BH41" s="685"/>
      <c r="BI41" s="685"/>
      <c r="BJ41" s="685"/>
      <c r="BK41" s="685"/>
      <c r="BL41" s="685"/>
      <c r="BM41" s="685"/>
      <c r="BN41" s="685"/>
      <c r="BO41" s="685"/>
      <c r="BP41" s="685"/>
      <c r="BQ41" s="685"/>
      <c r="BR41" s="685"/>
      <c r="BS41" s="685"/>
      <c r="BT41" s="685"/>
      <c r="BU41" s="685"/>
      <c r="BV41" s="685"/>
    </row>
    <row r="42" spans="1:74" s="116" customFormat="1" ht="11.15" customHeight="1" x14ac:dyDescent="0.25">
      <c r="A42" s="111" t="s">
        <v>1174</v>
      </c>
      <c r="B42" s="199" t="s">
        <v>432</v>
      </c>
      <c r="C42" s="686">
        <v>11.146066210000001</v>
      </c>
      <c r="D42" s="686">
        <v>9.2728170100000007</v>
      </c>
      <c r="E42" s="686">
        <v>9.2623340899999995</v>
      </c>
      <c r="F42" s="686">
        <v>8.7895088799999996</v>
      </c>
      <c r="G42" s="686">
        <v>8.8021693200000009</v>
      </c>
      <c r="H42" s="686">
        <v>9.4327578200000008</v>
      </c>
      <c r="I42" s="686">
        <v>11.4754053</v>
      </c>
      <c r="J42" s="686">
        <v>12.067728150000001</v>
      </c>
      <c r="K42" s="686">
        <v>10.119674379999999</v>
      </c>
      <c r="L42" s="686">
        <v>9.1795639300000005</v>
      </c>
      <c r="M42" s="686">
        <v>9.1953083400000004</v>
      </c>
      <c r="N42" s="686">
        <v>9.8910136899999994</v>
      </c>
      <c r="O42" s="686">
        <v>10.640056019999999</v>
      </c>
      <c r="P42" s="686">
        <v>9.3062390599999993</v>
      </c>
      <c r="Q42" s="686">
        <v>9.5146696199999994</v>
      </c>
      <c r="R42" s="686">
        <v>8.4934482899999999</v>
      </c>
      <c r="S42" s="686">
        <v>8.5360293899999995</v>
      </c>
      <c r="T42" s="686">
        <v>8.9270514199999997</v>
      </c>
      <c r="U42" s="686">
        <v>11.56387786</v>
      </c>
      <c r="V42" s="686">
        <v>10.94150288</v>
      </c>
      <c r="W42" s="686">
        <v>9.0049322000000007</v>
      </c>
      <c r="X42" s="686">
        <v>8.7294722100000008</v>
      </c>
      <c r="Y42" s="686">
        <v>8.8401210300000006</v>
      </c>
      <c r="Z42" s="686">
        <v>9.9604701999999996</v>
      </c>
      <c r="AA42" s="686">
        <v>9.9676302400000001</v>
      </c>
      <c r="AB42" s="686">
        <v>9.1449170899999999</v>
      </c>
      <c r="AC42" s="686">
        <v>8.8867030800000002</v>
      </c>
      <c r="AD42" s="686">
        <v>8.0245190100000006</v>
      </c>
      <c r="AE42" s="686">
        <v>8.0555897499999993</v>
      </c>
      <c r="AF42" s="686">
        <v>9.2186609399999995</v>
      </c>
      <c r="AG42" s="686">
        <v>11.48016185</v>
      </c>
      <c r="AH42" s="686">
        <v>11.204883519999999</v>
      </c>
      <c r="AI42" s="686">
        <v>9.3774978299999994</v>
      </c>
      <c r="AJ42" s="686">
        <v>8.4761773500000004</v>
      </c>
      <c r="AK42" s="686">
        <v>8.3417023700000001</v>
      </c>
      <c r="AL42" s="686">
        <v>9.6678381699999996</v>
      </c>
      <c r="AM42" s="686">
        <v>10.04235304</v>
      </c>
      <c r="AN42" s="686">
        <v>9.3930265800000008</v>
      </c>
      <c r="AO42" s="686">
        <v>9.0739591100000005</v>
      </c>
      <c r="AP42" s="686">
        <v>8.2958793699999998</v>
      </c>
      <c r="AQ42" s="686">
        <v>8.2539914099999994</v>
      </c>
      <c r="AR42" s="686">
        <v>10.087234929999999</v>
      </c>
      <c r="AS42" s="686">
        <v>10.4499364</v>
      </c>
      <c r="AT42" s="686">
        <v>11.34809823</v>
      </c>
      <c r="AU42" s="686">
        <v>9.9351330999999998</v>
      </c>
      <c r="AV42" s="686">
        <v>8.5619654900000004</v>
      </c>
      <c r="AW42" s="686">
        <v>8.6278368099999998</v>
      </c>
      <c r="AX42" s="686">
        <v>9.5789980387</v>
      </c>
      <c r="AY42" s="686">
        <v>10.881000466</v>
      </c>
      <c r="AZ42" s="687">
        <v>9.4277850000000001</v>
      </c>
      <c r="BA42" s="687">
        <v>9.0237099999999995</v>
      </c>
      <c r="BB42" s="687">
        <v>8.3172519999999999</v>
      </c>
      <c r="BC42" s="687">
        <v>8.1958409999999997</v>
      </c>
      <c r="BD42" s="687">
        <v>9.4339709999999997</v>
      </c>
      <c r="BE42" s="687">
        <v>10.7315</v>
      </c>
      <c r="BF42" s="687">
        <v>11.0054</v>
      </c>
      <c r="BG42" s="687">
        <v>9.5449059999999992</v>
      </c>
      <c r="BH42" s="687">
        <v>8.5805670000000003</v>
      </c>
      <c r="BI42" s="687">
        <v>8.6330100000000005</v>
      </c>
      <c r="BJ42" s="687">
        <v>9.7860019999999999</v>
      </c>
      <c r="BK42" s="687">
        <v>10.75398</v>
      </c>
      <c r="BL42" s="687">
        <v>9.5100879999999997</v>
      </c>
      <c r="BM42" s="687">
        <v>8.982685</v>
      </c>
      <c r="BN42" s="687">
        <v>8.2708960000000005</v>
      </c>
      <c r="BO42" s="687">
        <v>8.1478599999999997</v>
      </c>
      <c r="BP42" s="687">
        <v>9.4162669999999995</v>
      </c>
      <c r="BQ42" s="687">
        <v>10.70612</v>
      </c>
      <c r="BR42" s="687">
        <v>10.975820000000001</v>
      </c>
      <c r="BS42" s="687">
        <v>9.5176479999999994</v>
      </c>
      <c r="BT42" s="687">
        <v>8.553547</v>
      </c>
      <c r="BU42" s="687">
        <v>8.6092119999999994</v>
      </c>
      <c r="BV42" s="687">
        <v>9.7800659999999997</v>
      </c>
    </row>
    <row r="43" spans="1:74" s="116" customFormat="1" ht="11.15" customHeight="1" x14ac:dyDescent="0.25">
      <c r="A43" s="111" t="s">
        <v>1175</v>
      </c>
      <c r="B43" s="184" t="s">
        <v>465</v>
      </c>
      <c r="C43" s="686">
        <v>33.966854480000002</v>
      </c>
      <c r="D43" s="686">
        <v>29.891264670000002</v>
      </c>
      <c r="E43" s="686">
        <v>29.702020780000002</v>
      </c>
      <c r="F43" s="686">
        <v>27.829738450000001</v>
      </c>
      <c r="G43" s="686">
        <v>27.85851882</v>
      </c>
      <c r="H43" s="686">
        <v>30.353439959999999</v>
      </c>
      <c r="I43" s="686">
        <v>36.034730809999999</v>
      </c>
      <c r="J43" s="686">
        <v>37.073984760000002</v>
      </c>
      <c r="K43" s="686">
        <v>33.895004749999998</v>
      </c>
      <c r="L43" s="686">
        <v>29.065564890000001</v>
      </c>
      <c r="M43" s="686">
        <v>27.920216199999999</v>
      </c>
      <c r="N43" s="686">
        <v>31.332005460000001</v>
      </c>
      <c r="O43" s="686">
        <v>32.566280810000002</v>
      </c>
      <c r="P43" s="686">
        <v>30.459829509999999</v>
      </c>
      <c r="Q43" s="686">
        <v>30.083404730000002</v>
      </c>
      <c r="R43" s="686">
        <v>26.388322330000001</v>
      </c>
      <c r="S43" s="686">
        <v>27.022572719999999</v>
      </c>
      <c r="T43" s="686">
        <v>29.59359332</v>
      </c>
      <c r="U43" s="686">
        <v>36.522032320000001</v>
      </c>
      <c r="V43" s="686">
        <v>35.84547311</v>
      </c>
      <c r="W43" s="686">
        <v>31.251205389999999</v>
      </c>
      <c r="X43" s="686">
        <v>27.709591150000001</v>
      </c>
      <c r="Y43" s="686">
        <v>27.31662553</v>
      </c>
      <c r="Z43" s="686">
        <v>30.33850108</v>
      </c>
      <c r="AA43" s="686">
        <v>31.048619349999999</v>
      </c>
      <c r="AB43" s="686">
        <v>28.977785669999999</v>
      </c>
      <c r="AC43" s="686">
        <v>27.433195900000001</v>
      </c>
      <c r="AD43" s="686">
        <v>25.233955340000001</v>
      </c>
      <c r="AE43" s="686">
        <v>24.60146911</v>
      </c>
      <c r="AF43" s="686">
        <v>29.221672730000002</v>
      </c>
      <c r="AG43" s="686">
        <v>36.931314399999998</v>
      </c>
      <c r="AH43" s="686">
        <v>35.48335556</v>
      </c>
      <c r="AI43" s="686">
        <v>30.068736659999999</v>
      </c>
      <c r="AJ43" s="686">
        <v>26.49658234</v>
      </c>
      <c r="AK43" s="686">
        <v>26.190239290000001</v>
      </c>
      <c r="AL43" s="686">
        <v>30.438764689999999</v>
      </c>
      <c r="AM43" s="686">
        <v>30.85846656</v>
      </c>
      <c r="AN43" s="686">
        <v>29.811074940000001</v>
      </c>
      <c r="AO43" s="686">
        <v>28.441643970000001</v>
      </c>
      <c r="AP43" s="686">
        <v>25.459395270000002</v>
      </c>
      <c r="AQ43" s="686">
        <v>25.98115082</v>
      </c>
      <c r="AR43" s="686">
        <v>30.79537697</v>
      </c>
      <c r="AS43" s="686">
        <v>35.13363528</v>
      </c>
      <c r="AT43" s="686">
        <v>35.668666469999998</v>
      </c>
      <c r="AU43" s="686">
        <v>30.974989529999998</v>
      </c>
      <c r="AV43" s="686">
        <v>27.25389642</v>
      </c>
      <c r="AW43" s="686">
        <v>26.98564653</v>
      </c>
      <c r="AX43" s="686">
        <v>30.318001698</v>
      </c>
      <c r="AY43" s="686">
        <v>33.573007230999998</v>
      </c>
      <c r="AZ43" s="687">
        <v>30.396879999999999</v>
      </c>
      <c r="BA43" s="687">
        <v>28.633209999999998</v>
      </c>
      <c r="BB43" s="687">
        <v>26.010349999999999</v>
      </c>
      <c r="BC43" s="687">
        <v>26.172830000000001</v>
      </c>
      <c r="BD43" s="687">
        <v>29.694900000000001</v>
      </c>
      <c r="BE43" s="687">
        <v>35.0473</v>
      </c>
      <c r="BF43" s="687">
        <v>34.657470000000004</v>
      </c>
      <c r="BG43" s="687">
        <v>30.497769999999999</v>
      </c>
      <c r="BH43" s="687">
        <v>27.549099999999999</v>
      </c>
      <c r="BI43" s="687">
        <v>27.021280000000001</v>
      </c>
      <c r="BJ43" s="687">
        <v>30.716349999999998</v>
      </c>
      <c r="BK43" s="687">
        <v>33.39076</v>
      </c>
      <c r="BL43" s="687">
        <v>30.707719999999998</v>
      </c>
      <c r="BM43" s="687">
        <v>28.851780000000002</v>
      </c>
      <c r="BN43" s="687">
        <v>26.184729999999998</v>
      </c>
      <c r="BO43" s="687">
        <v>26.331330000000001</v>
      </c>
      <c r="BP43" s="687">
        <v>29.853639999999999</v>
      </c>
      <c r="BQ43" s="687">
        <v>35.199910000000003</v>
      </c>
      <c r="BR43" s="687">
        <v>34.802590000000002</v>
      </c>
      <c r="BS43" s="687">
        <v>30.61402</v>
      </c>
      <c r="BT43" s="687">
        <v>27.65502</v>
      </c>
      <c r="BU43" s="687">
        <v>27.114370000000001</v>
      </c>
      <c r="BV43" s="687">
        <v>30.809889999999999</v>
      </c>
    </row>
    <row r="44" spans="1:74" s="116" customFormat="1" ht="11.15" customHeight="1" x14ac:dyDescent="0.25">
      <c r="A44" s="111" t="s">
        <v>1176</v>
      </c>
      <c r="B44" s="199" t="s">
        <v>433</v>
      </c>
      <c r="C44" s="686">
        <v>51.393219199999997</v>
      </c>
      <c r="D44" s="686">
        <v>44.619480199999998</v>
      </c>
      <c r="E44" s="686">
        <v>45.957987729999999</v>
      </c>
      <c r="F44" s="686">
        <v>42.55019764</v>
      </c>
      <c r="G44" s="686">
        <v>46.415029539999999</v>
      </c>
      <c r="H44" s="686">
        <v>49.824344080000003</v>
      </c>
      <c r="I44" s="686">
        <v>54.855475269999999</v>
      </c>
      <c r="J44" s="686">
        <v>55.129226879999997</v>
      </c>
      <c r="K44" s="686">
        <v>47.90886888</v>
      </c>
      <c r="L44" s="686">
        <v>44.962744239999999</v>
      </c>
      <c r="M44" s="686">
        <v>44.551037370000003</v>
      </c>
      <c r="N44" s="686">
        <v>47.425792080000001</v>
      </c>
      <c r="O44" s="686">
        <v>50.062837620000003</v>
      </c>
      <c r="P44" s="686">
        <v>44.947300740000003</v>
      </c>
      <c r="Q44" s="686">
        <v>46.926015030000002</v>
      </c>
      <c r="R44" s="686">
        <v>40.978268999999997</v>
      </c>
      <c r="S44" s="686">
        <v>42.741655739999999</v>
      </c>
      <c r="T44" s="686">
        <v>45.423262569999999</v>
      </c>
      <c r="U44" s="686">
        <v>56.086040029999999</v>
      </c>
      <c r="V44" s="686">
        <v>52.121754510000002</v>
      </c>
      <c r="W44" s="686">
        <v>47.040418789999997</v>
      </c>
      <c r="X44" s="686">
        <v>43.154396259999999</v>
      </c>
      <c r="Y44" s="686">
        <v>43.716101879999997</v>
      </c>
      <c r="Z44" s="686">
        <v>46.154387939999999</v>
      </c>
      <c r="AA44" s="686">
        <v>47.133736519999999</v>
      </c>
      <c r="AB44" s="686">
        <v>45.284126389999997</v>
      </c>
      <c r="AC44" s="686">
        <v>43.133284279999998</v>
      </c>
      <c r="AD44" s="686">
        <v>36.877935809999997</v>
      </c>
      <c r="AE44" s="686">
        <v>38.675397410000002</v>
      </c>
      <c r="AF44" s="686">
        <v>46.175775049999999</v>
      </c>
      <c r="AG44" s="686">
        <v>55.433624510000001</v>
      </c>
      <c r="AH44" s="686">
        <v>51.826832099999997</v>
      </c>
      <c r="AI44" s="686">
        <v>43.19111539</v>
      </c>
      <c r="AJ44" s="686">
        <v>41.971749539999998</v>
      </c>
      <c r="AK44" s="686">
        <v>40.783237839999998</v>
      </c>
      <c r="AL44" s="686">
        <v>46.213671159999997</v>
      </c>
      <c r="AM44" s="686">
        <v>47.234747659999996</v>
      </c>
      <c r="AN44" s="686">
        <v>45.75699565</v>
      </c>
      <c r="AO44" s="686">
        <v>43.441944890000002</v>
      </c>
      <c r="AP44" s="686">
        <v>39.914013449999999</v>
      </c>
      <c r="AQ44" s="686">
        <v>42.469519560000002</v>
      </c>
      <c r="AR44" s="686">
        <v>49.300122330000001</v>
      </c>
      <c r="AS44" s="686">
        <v>52.687544709999997</v>
      </c>
      <c r="AT44" s="686">
        <v>55.309477780000002</v>
      </c>
      <c r="AU44" s="686">
        <v>45.978460650000002</v>
      </c>
      <c r="AV44" s="686">
        <v>43.260020670000003</v>
      </c>
      <c r="AW44" s="686">
        <v>42.749522319999997</v>
      </c>
      <c r="AX44" s="686">
        <v>46.221000590999999</v>
      </c>
      <c r="AY44" s="686">
        <v>51.398014344000003</v>
      </c>
      <c r="AZ44" s="687">
        <v>45.546950000000002</v>
      </c>
      <c r="BA44" s="687">
        <v>45.026060000000001</v>
      </c>
      <c r="BB44" s="687">
        <v>40.529719999999998</v>
      </c>
      <c r="BC44" s="687">
        <v>42.99512</v>
      </c>
      <c r="BD44" s="687">
        <v>47.469000000000001</v>
      </c>
      <c r="BE44" s="687">
        <v>53.471870000000003</v>
      </c>
      <c r="BF44" s="687">
        <v>52.645960000000002</v>
      </c>
      <c r="BG44" s="687">
        <v>45.59196</v>
      </c>
      <c r="BH44" s="687">
        <v>43.662350000000004</v>
      </c>
      <c r="BI44" s="687">
        <v>43.519539999999999</v>
      </c>
      <c r="BJ44" s="687">
        <v>47.341439999999999</v>
      </c>
      <c r="BK44" s="687">
        <v>51.139339999999997</v>
      </c>
      <c r="BL44" s="687">
        <v>46.117280000000001</v>
      </c>
      <c r="BM44" s="687">
        <v>45.598309999999998</v>
      </c>
      <c r="BN44" s="687">
        <v>41.043610000000001</v>
      </c>
      <c r="BO44" s="687">
        <v>43.507249999999999</v>
      </c>
      <c r="BP44" s="687">
        <v>48.003529999999998</v>
      </c>
      <c r="BQ44" s="687">
        <v>53.978499999999997</v>
      </c>
      <c r="BR44" s="687">
        <v>53.102200000000003</v>
      </c>
      <c r="BS44" s="687">
        <v>45.952109999999998</v>
      </c>
      <c r="BT44" s="687">
        <v>43.987479999999998</v>
      </c>
      <c r="BU44" s="687">
        <v>43.836399999999998</v>
      </c>
      <c r="BV44" s="687">
        <v>47.641509999999997</v>
      </c>
    </row>
    <row r="45" spans="1:74" s="116" customFormat="1" ht="11.15" customHeight="1" x14ac:dyDescent="0.25">
      <c r="A45" s="111" t="s">
        <v>1177</v>
      </c>
      <c r="B45" s="199" t="s">
        <v>434</v>
      </c>
      <c r="C45" s="686">
        <v>28.111580369999999</v>
      </c>
      <c r="D45" s="686">
        <v>24.822592870000001</v>
      </c>
      <c r="E45" s="686">
        <v>24.47974928</v>
      </c>
      <c r="F45" s="686">
        <v>22.85819905</v>
      </c>
      <c r="G45" s="686">
        <v>24.418917560000001</v>
      </c>
      <c r="H45" s="686">
        <v>27.06315013</v>
      </c>
      <c r="I45" s="686">
        <v>29.086970579999999</v>
      </c>
      <c r="J45" s="686">
        <v>28.874477129999999</v>
      </c>
      <c r="K45" s="686">
        <v>25.049040860000002</v>
      </c>
      <c r="L45" s="686">
        <v>23.420505720000001</v>
      </c>
      <c r="M45" s="686">
        <v>24.219301519999998</v>
      </c>
      <c r="N45" s="686">
        <v>26.073302040000002</v>
      </c>
      <c r="O45" s="686">
        <v>27.452277550000002</v>
      </c>
      <c r="P45" s="686">
        <v>25.438275019999999</v>
      </c>
      <c r="Q45" s="686">
        <v>25.434328919999999</v>
      </c>
      <c r="R45" s="686">
        <v>22.0009522</v>
      </c>
      <c r="S45" s="686">
        <v>22.80387026</v>
      </c>
      <c r="T45" s="686">
        <v>24.585638020000001</v>
      </c>
      <c r="U45" s="686">
        <v>28.680884469999999</v>
      </c>
      <c r="V45" s="686">
        <v>27.79390261</v>
      </c>
      <c r="W45" s="686">
        <v>25.626740810000001</v>
      </c>
      <c r="X45" s="686">
        <v>23.45300421</v>
      </c>
      <c r="Y45" s="686">
        <v>23.72629285</v>
      </c>
      <c r="Z45" s="686">
        <v>25.841356210000001</v>
      </c>
      <c r="AA45" s="686">
        <v>26.80966738</v>
      </c>
      <c r="AB45" s="686">
        <v>24.982626190000001</v>
      </c>
      <c r="AC45" s="686">
        <v>23.86947138</v>
      </c>
      <c r="AD45" s="686">
        <v>21.06419455</v>
      </c>
      <c r="AE45" s="686">
        <v>20.777923359999999</v>
      </c>
      <c r="AF45" s="686">
        <v>25.383562479999998</v>
      </c>
      <c r="AG45" s="686">
        <v>29.152277529999999</v>
      </c>
      <c r="AH45" s="686">
        <v>28.11602388</v>
      </c>
      <c r="AI45" s="686">
        <v>23.866630369999999</v>
      </c>
      <c r="AJ45" s="686">
        <v>22.942839039999999</v>
      </c>
      <c r="AK45" s="686">
        <v>22.739869429999999</v>
      </c>
      <c r="AL45" s="686">
        <v>25.885871600000002</v>
      </c>
      <c r="AM45" s="686">
        <v>26.39474989</v>
      </c>
      <c r="AN45" s="686">
        <v>26.419395269999999</v>
      </c>
      <c r="AO45" s="686">
        <v>24.145828120000001</v>
      </c>
      <c r="AP45" s="686">
        <v>21.90403173</v>
      </c>
      <c r="AQ45" s="686">
        <v>22.65511184</v>
      </c>
      <c r="AR45" s="686">
        <v>27.01771256</v>
      </c>
      <c r="AS45" s="686">
        <v>29.221861149999999</v>
      </c>
      <c r="AT45" s="686">
        <v>29.771556560000001</v>
      </c>
      <c r="AU45" s="686">
        <v>25.639299090000002</v>
      </c>
      <c r="AV45" s="686">
        <v>23.54244559</v>
      </c>
      <c r="AW45" s="686">
        <v>23.494278569999999</v>
      </c>
      <c r="AX45" s="686">
        <v>26.752999759000001</v>
      </c>
      <c r="AY45" s="686">
        <v>28.085998672999999</v>
      </c>
      <c r="AZ45" s="687">
        <v>26.139279999999999</v>
      </c>
      <c r="BA45" s="687">
        <v>25.362469999999998</v>
      </c>
      <c r="BB45" s="687">
        <v>22.811509999999998</v>
      </c>
      <c r="BC45" s="687">
        <v>23.744890000000002</v>
      </c>
      <c r="BD45" s="687">
        <v>26.880790000000001</v>
      </c>
      <c r="BE45" s="687">
        <v>30.24728</v>
      </c>
      <c r="BF45" s="687">
        <v>29.73621</v>
      </c>
      <c r="BG45" s="687">
        <v>25.855969999999999</v>
      </c>
      <c r="BH45" s="687">
        <v>24.682220000000001</v>
      </c>
      <c r="BI45" s="687">
        <v>24.829350000000002</v>
      </c>
      <c r="BJ45" s="687">
        <v>27.633189999999999</v>
      </c>
      <c r="BK45" s="687">
        <v>28.110949999999999</v>
      </c>
      <c r="BL45" s="687">
        <v>26.783339999999999</v>
      </c>
      <c r="BM45" s="687">
        <v>26.152229999999999</v>
      </c>
      <c r="BN45" s="687">
        <v>23.484069999999999</v>
      </c>
      <c r="BO45" s="687">
        <v>24.40288</v>
      </c>
      <c r="BP45" s="687">
        <v>27.321770000000001</v>
      </c>
      <c r="BQ45" s="687">
        <v>30.678450000000002</v>
      </c>
      <c r="BR45" s="687">
        <v>30.113099999999999</v>
      </c>
      <c r="BS45" s="687">
        <v>26.151710000000001</v>
      </c>
      <c r="BT45" s="687">
        <v>24.93976</v>
      </c>
      <c r="BU45" s="687">
        <v>25.099309999999999</v>
      </c>
      <c r="BV45" s="687">
        <v>28.0761</v>
      </c>
    </row>
    <row r="46" spans="1:74" s="116" customFormat="1" ht="11.15" customHeight="1" x14ac:dyDescent="0.25">
      <c r="A46" s="111" t="s">
        <v>1178</v>
      </c>
      <c r="B46" s="199" t="s">
        <v>435</v>
      </c>
      <c r="C46" s="686">
        <v>76.747829890000006</v>
      </c>
      <c r="D46" s="686">
        <v>60.85034555</v>
      </c>
      <c r="E46" s="686">
        <v>63.41272171</v>
      </c>
      <c r="F46" s="686">
        <v>58.737592810000002</v>
      </c>
      <c r="G46" s="686">
        <v>66.017919059999997</v>
      </c>
      <c r="H46" s="686">
        <v>74.438196329999997</v>
      </c>
      <c r="I46" s="686">
        <v>80.93113821</v>
      </c>
      <c r="J46" s="686">
        <v>80.879666069999999</v>
      </c>
      <c r="K46" s="686">
        <v>75.957681690000001</v>
      </c>
      <c r="L46" s="686">
        <v>67.644513410000002</v>
      </c>
      <c r="M46" s="686">
        <v>63.295152729999998</v>
      </c>
      <c r="N46" s="686">
        <v>66.477873689999996</v>
      </c>
      <c r="O46" s="686">
        <v>70.351483209999998</v>
      </c>
      <c r="P46" s="686">
        <v>61.419718240000002</v>
      </c>
      <c r="Q46" s="686">
        <v>63.517567620000001</v>
      </c>
      <c r="R46" s="686">
        <v>58.989476600000003</v>
      </c>
      <c r="S46" s="686">
        <v>68.429148150000003</v>
      </c>
      <c r="T46" s="686">
        <v>73.259727830000003</v>
      </c>
      <c r="U46" s="686">
        <v>82.924964009999997</v>
      </c>
      <c r="V46" s="686">
        <v>81.030590930000002</v>
      </c>
      <c r="W46" s="686">
        <v>76.115924289999995</v>
      </c>
      <c r="X46" s="686">
        <v>67.289431329999999</v>
      </c>
      <c r="Y46" s="686">
        <v>62.146610690000003</v>
      </c>
      <c r="Z46" s="686">
        <v>65.71633138</v>
      </c>
      <c r="AA46" s="686">
        <v>67.246434579999999</v>
      </c>
      <c r="AB46" s="686">
        <v>62.510869040000003</v>
      </c>
      <c r="AC46" s="686">
        <v>61.573429949999998</v>
      </c>
      <c r="AD46" s="686">
        <v>57.167646060000003</v>
      </c>
      <c r="AE46" s="686">
        <v>61.308711770000002</v>
      </c>
      <c r="AF46" s="686">
        <v>70.780721619999994</v>
      </c>
      <c r="AG46" s="686">
        <v>84.469002639999999</v>
      </c>
      <c r="AH46" s="686">
        <v>81.641862489999994</v>
      </c>
      <c r="AI46" s="686">
        <v>70.850490789999995</v>
      </c>
      <c r="AJ46" s="686">
        <v>64.083580780000005</v>
      </c>
      <c r="AK46" s="686">
        <v>61.559976339999999</v>
      </c>
      <c r="AL46" s="686">
        <v>67.720580069999997</v>
      </c>
      <c r="AM46" s="686">
        <v>71.053491050000005</v>
      </c>
      <c r="AN46" s="686">
        <v>65.818179349999994</v>
      </c>
      <c r="AO46" s="686">
        <v>62.829011440000002</v>
      </c>
      <c r="AP46" s="686">
        <v>59.699798029999997</v>
      </c>
      <c r="AQ46" s="686">
        <v>65.027334019999998</v>
      </c>
      <c r="AR46" s="686">
        <v>73.843505669999999</v>
      </c>
      <c r="AS46" s="686">
        <v>82.262015660000003</v>
      </c>
      <c r="AT46" s="686">
        <v>83.812069710000003</v>
      </c>
      <c r="AU46" s="686">
        <v>73.545561469999996</v>
      </c>
      <c r="AV46" s="686">
        <v>66.931446530000002</v>
      </c>
      <c r="AW46" s="686">
        <v>62.2382493</v>
      </c>
      <c r="AX46" s="686">
        <v>65.564979492999996</v>
      </c>
      <c r="AY46" s="686">
        <v>75.516017591999997</v>
      </c>
      <c r="AZ46" s="687">
        <v>64.763140000000007</v>
      </c>
      <c r="BA46" s="687">
        <v>63.487589999999997</v>
      </c>
      <c r="BB46" s="687">
        <v>60.322960000000002</v>
      </c>
      <c r="BC46" s="687">
        <v>65.863240000000005</v>
      </c>
      <c r="BD46" s="687">
        <v>75.304879999999997</v>
      </c>
      <c r="BE46" s="687">
        <v>84.640280000000004</v>
      </c>
      <c r="BF46" s="687">
        <v>83.540999999999997</v>
      </c>
      <c r="BG46" s="687">
        <v>74.248609999999999</v>
      </c>
      <c r="BH46" s="687">
        <v>66.784989999999993</v>
      </c>
      <c r="BI46" s="687">
        <v>62.413960000000003</v>
      </c>
      <c r="BJ46" s="687">
        <v>66.924980000000005</v>
      </c>
      <c r="BK46" s="687">
        <v>75.084469999999996</v>
      </c>
      <c r="BL46" s="687">
        <v>66.19341</v>
      </c>
      <c r="BM46" s="687">
        <v>64.489760000000004</v>
      </c>
      <c r="BN46" s="687">
        <v>61.236429999999999</v>
      </c>
      <c r="BO46" s="687">
        <v>66.853880000000004</v>
      </c>
      <c r="BP46" s="687">
        <v>76.069779999999994</v>
      </c>
      <c r="BQ46" s="687">
        <v>85.422960000000003</v>
      </c>
      <c r="BR46" s="687">
        <v>84.258960000000002</v>
      </c>
      <c r="BS46" s="687">
        <v>74.864080000000001</v>
      </c>
      <c r="BT46" s="687">
        <v>67.625110000000006</v>
      </c>
      <c r="BU46" s="687">
        <v>63.201360000000001</v>
      </c>
      <c r="BV46" s="687">
        <v>67.79607</v>
      </c>
    </row>
    <row r="47" spans="1:74" s="116" customFormat="1" ht="11.15" customHeight="1" x14ac:dyDescent="0.25">
      <c r="A47" s="111" t="s">
        <v>1179</v>
      </c>
      <c r="B47" s="199" t="s">
        <v>436</v>
      </c>
      <c r="C47" s="686">
        <v>30.379285509999999</v>
      </c>
      <c r="D47" s="686">
        <v>25.005865570000001</v>
      </c>
      <c r="E47" s="686">
        <v>23.711919349999999</v>
      </c>
      <c r="F47" s="686">
        <v>22.6182476</v>
      </c>
      <c r="G47" s="686">
        <v>24.715038939999999</v>
      </c>
      <c r="H47" s="686">
        <v>28.180384790000002</v>
      </c>
      <c r="I47" s="686">
        <v>30.62573119</v>
      </c>
      <c r="J47" s="686">
        <v>30.573507029999998</v>
      </c>
      <c r="K47" s="686">
        <v>28.800269849999999</v>
      </c>
      <c r="L47" s="686">
        <v>25.76092203</v>
      </c>
      <c r="M47" s="686">
        <v>23.82560535</v>
      </c>
      <c r="N47" s="686">
        <v>25.995565819999999</v>
      </c>
      <c r="O47" s="686">
        <v>27.0389564</v>
      </c>
      <c r="P47" s="686">
        <v>24.5228401</v>
      </c>
      <c r="Q47" s="686">
        <v>24.400839609999998</v>
      </c>
      <c r="R47" s="686">
        <v>22.305900810000001</v>
      </c>
      <c r="S47" s="686">
        <v>24.372074000000001</v>
      </c>
      <c r="T47" s="686">
        <v>26.858297709999999</v>
      </c>
      <c r="U47" s="686">
        <v>30.078970080000001</v>
      </c>
      <c r="V47" s="686">
        <v>30.201495179999998</v>
      </c>
      <c r="W47" s="686">
        <v>29.116668350000001</v>
      </c>
      <c r="X47" s="686">
        <v>25.25072673</v>
      </c>
      <c r="Y47" s="686">
        <v>23.236769779999999</v>
      </c>
      <c r="Z47" s="686">
        <v>24.837081380000001</v>
      </c>
      <c r="AA47" s="686">
        <v>25.362173559999999</v>
      </c>
      <c r="AB47" s="686">
        <v>24.564907989999998</v>
      </c>
      <c r="AC47" s="686">
        <v>23.24841443</v>
      </c>
      <c r="AD47" s="686">
        <v>20.561978580000002</v>
      </c>
      <c r="AE47" s="686">
        <v>21.399717089999999</v>
      </c>
      <c r="AF47" s="686">
        <v>25.22966181</v>
      </c>
      <c r="AG47" s="686">
        <v>29.62428427</v>
      </c>
      <c r="AH47" s="686">
        <v>29.735847719999999</v>
      </c>
      <c r="AI47" s="686">
        <v>26.71167552</v>
      </c>
      <c r="AJ47" s="686">
        <v>22.85617736</v>
      </c>
      <c r="AK47" s="686">
        <v>21.792898149999999</v>
      </c>
      <c r="AL47" s="686">
        <v>25.594195580000001</v>
      </c>
      <c r="AM47" s="686">
        <v>27.476186909999999</v>
      </c>
      <c r="AN47" s="686">
        <v>26.06845732</v>
      </c>
      <c r="AO47" s="686">
        <v>24.297445710000002</v>
      </c>
      <c r="AP47" s="686">
        <v>22.152932499999999</v>
      </c>
      <c r="AQ47" s="686">
        <v>23.035905939999999</v>
      </c>
      <c r="AR47" s="686">
        <v>26.569852430000001</v>
      </c>
      <c r="AS47" s="686">
        <v>29.580513239999998</v>
      </c>
      <c r="AT47" s="686">
        <v>30.64950017</v>
      </c>
      <c r="AU47" s="686">
        <v>27.55194534</v>
      </c>
      <c r="AV47" s="686">
        <v>24.231682889999998</v>
      </c>
      <c r="AW47" s="686">
        <v>23.262891100000001</v>
      </c>
      <c r="AX47" s="686">
        <v>24.861999999999998</v>
      </c>
      <c r="AY47" s="686">
        <v>28.706</v>
      </c>
      <c r="AZ47" s="687">
        <v>26.327110000000001</v>
      </c>
      <c r="BA47" s="687">
        <v>24.7437</v>
      </c>
      <c r="BB47" s="687">
        <v>22.865590000000001</v>
      </c>
      <c r="BC47" s="687">
        <v>23.928270000000001</v>
      </c>
      <c r="BD47" s="687">
        <v>27.401579999999999</v>
      </c>
      <c r="BE47" s="687">
        <v>30.423030000000001</v>
      </c>
      <c r="BF47" s="687">
        <v>30.815670000000001</v>
      </c>
      <c r="BG47" s="687">
        <v>27.982479999999999</v>
      </c>
      <c r="BH47" s="687">
        <v>24.545190000000002</v>
      </c>
      <c r="BI47" s="687">
        <v>23.232050000000001</v>
      </c>
      <c r="BJ47" s="687">
        <v>25.726289999999999</v>
      </c>
      <c r="BK47" s="687">
        <v>29.198789999999999</v>
      </c>
      <c r="BL47" s="687">
        <v>26.7925</v>
      </c>
      <c r="BM47" s="687">
        <v>25.101130000000001</v>
      </c>
      <c r="BN47" s="687">
        <v>23.164020000000001</v>
      </c>
      <c r="BO47" s="687">
        <v>24.215789999999998</v>
      </c>
      <c r="BP47" s="687">
        <v>27.525870000000001</v>
      </c>
      <c r="BQ47" s="687">
        <v>30.50545</v>
      </c>
      <c r="BR47" s="687">
        <v>30.863800000000001</v>
      </c>
      <c r="BS47" s="687">
        <v>27.994949999999999</v>
      </c>
      <c r="BT47" s="687">
        <v>24.624510000000001</v>
      </c>
      <c r="BU47" s="687">
        <v>23.298279999999998</v>
      </c>
      <c r="BV47" s="687">
        <v>25.881360000000001</v>
      </c>
    </row>
    <row r="48" spans="1:74" s="116" customFormat="1" ht="11.15" customHeight="1" x14ac:dyDescent="0.25">
      <c r="A48" s="111" t="s">
        <v>1180</v>
      </c>
      <c r="B48" s="199" t="s">
        <v>437</v>
      </c>
      <c r="C48" s="686">
        <v>55.706539100000001</v>
      </c>
      <c r="D48" s="686">
        <v>46.845019710000003</v>
      </c>
      <c r="E48" s="686">
        <v>44.423060049999997</v>
      </c>
      <c r="F48" s="686">
        <v>43.683415969999999</v>
      </c>
      <c r="G48" s="686">
        <v>50.337115879999999</v>
      </c>
      <c r="H48" s="686">
        <v>59.638535160000004</v>
      </c>
      <c r="I48" s="686">
        <v>63.46154362</v>
      </c>
      <c r="J48" s="686">
        <v>64.13770873</v>
      </c>
      <c r="K48" s="686">
        <v>58.124018530000001</v>
      </c>
      <c r="L48" s="686">
        <v>52.792347769999999</v>
      </c>
      <c r="M48" s="686">
        <v>45.450341420000001</v>
      </c>
      <c r="N48" s="686">
        <v>48.183078129999998</v>
      </c>
      <c r="O48" s="686">
        <v>51.439437660000003</v>
      </c>
      <c r="P48" s="686">
        <v>46.949391429999999</v>
      </c>
      <c r="Q48" s="686">
        <v>46.854185340000001</v>
      </c>
      <c r="R48" s="686">
        <v>44.052333310000002</v>
      </c>
      <c r="S48" s="686">
        <v>49.189559889999998</v>
      </c>
      <c r="T48" s="686">
        <v>56.441952460000003</v>
      </c>
      <c r="U48" s="686">
        <v>63.232352949999999</v>
      </c>
      <c r="V48" s="686">
        <v>65.504810739999996</v>
      </c>
      <c r="W48" s="686">
        <v>62.169233869999999</v>
      </c>
      <c r="X48" s="686">
        <v>55.756400710000001</v>
      </c>
      <c r="Y48" s="686">
        <v>45.71337243</v>
      </c>
      <c r="Z48" s="686">
        <v>48.057875279999998</v>
      </c>
      <c r="AA48" s="686">
        <v>49.676004820000003</v>
      </c>
      <c r="AB48" s="686">
        <v>47.572514400000003</v>
      </c>
      <c r="AC48" s="686">
        <v>47.546717829999999</v>
      </c>
      <c r="AD48" s="686">
        <v>44.565966830000001</v>
      </c>
      <c r="AE48" s="686">
        <v>46.660559110000001</v>
      </c>
      <c r="AF48" s="686">
        <v>55.680850390000003</v>
      </c>
      <c r="AG48" s="686">
        <v>63.733729400000001</v>
      </c>
      <c r="AH48" s="686">
        <v>63.490863740000002</v>
      </c>
      <c r="AI48" s="686">
        <v>57.475265159999999</v>
      </c>
      <c r="AJ48" s="686">
        <v>51.476610409999999</v>
      </c>
      <c r="AK48" s="686">
        <v>45.489538260000003</v>
      </c>
      <c r="AL48" s="686">
        <v>50.771642659999998</v>
      </c>
      <c r="AM48" s="686">
        <v>52.512031440000001</v>
      </c>
      <c r="AN48" s="686">
        <v>45.384067100000003</v>
      </c>
      <c r="AO48" s="686">
        <v>45.485244680000001</v>
      </c>
      <c r="AP48" s="686">
        <v>45.686497930000002</v>
      </c>
      <c r="AQ48" s="686">
        <v>48.025080860000003</v>
      </c>
      <c r="AR48" s="686">
        <v>56.498644059999997</v>
      </c>
      <c r="AS48" s="686">
        <v>63.120795219999998</v>
      </c>
      <c r="AT48" s="686">
        <v>64.955575949999997</v>
      </c>
      <c r="AU48" s="686">
        <v>61.091406159999998</v>
      </c>
      <c r="AV48" s="686">
        <v>52.402269009999998</v>
      </c>
      <c r="AW48" s="686">
        <v>46.539343989999999</v>
      </c>
      <c r="AX48" s="686">
        <v>50.964013991999998</v>
      </c>
      <c r="AY48" s="686">
        <v>54.404990106</v>
      </c>
      <c r="AZ48" s="687">
        <v>45.227490000000003</v>
      </c>
      <c r="BA48" s="687">
        <v>44.857480000000002</v>
      </c>
      <c r="BB48" s="687">
        <v>47.88006</v>
      </c>
      <c r="BC48" s="687">
        <v>50.790030000000002</v>
      </c>
      <c r="BD48" s="687">
        <v>59.237029999999997</v>
      </c>
      <c r="BE48" s="687">
        <v>66.052030000000002</v>
      </c>
      <c r="BF48" s="687">
        <v>67.074370000000002</v>
      </c>
      <c r="BG48" s="687">
        <v>62.01979</v>
      </c>
      <c r="BH48" s="687">
        <v>53.306130000000003</v>
      </c>
      <c r="BI48" s="687">
        <v>47.364429999999999</v>
      </c>
      <c r="BJ48" s="687">
        <v>53.846200000000003</v>
      </c>
      <c r="BK48" s="687">
        <v>56.442790000000002</v>
      </c>
      <c r="BL48" s="687">
        <v>48.22777</v>
      </c>
      <c r="BM48" s="687">
        <v>46.314450000000001</v>
      </c>
      <c r="BN48" s="687">
        <v>49.27458</v>
      </c>
      <c r="BO48" s="687">
        <v>52.284149999999997</v>
      </c>
      <c r="BP48" s="687">
        <v>60.44999</v>
      </c>
      <c r="BQ48" s="687">
        <v>67.374009999999998</v>
      </c>
      <c r="BR48" s="687">
        <v>68.368030000000005</v>
      </c>
      <c r="BS48" s="687">
        <v>63.21855</v>
      </c>
      <c r="BT48" s="687">
        <v>54.53434</v>
      </c>
      <c r="BU48" s="687">
        <v>48.461109999999998</v>
      </c>
      <c r="BV48" s="687">
        <v>55.491140000000001</v>
      </c>
    </row>
    <row r="49" spans="1:74" s="116" customFormat="1" ht="11.15" customHeight="1" x14ac:dyDescent="0.25">
      <c r="A49" s="111" t="s">
        <v>1181</v>
      </c>
      <c r="B49" s="199" t="s">
        <v>438</v>
      </c>
      <c r="C49" s="686">
        <v>22.102834980000001</v>
      </c>
      <c r="D49" s="686">
        <v>19.98837082</v>
      </c>
      <c r="E49" s="686">
        <v>20.953775419999999</v>
      </c>
      <c r="F49" s="686">
        <v>20.71857662</v>
      </c>
      <c r="G49" s="686">
        <v>22.89732463</v>
      </c>
      <c r="H49" s="686">
        <v>26.165448439999999</v>
      </c>
      <c r="I49" s="686">
        <v>30.09092369</v>
      </c>
      <c r="J49" s="686">
        <v>29.526468470000001</v>
      </c>
      <c r="K49" s="686">
        <v>25.524185760000002</v>
      </c>
      <c r="L49" s="686">
        <v>21.631538339999999</v>
      </c>
      <c r="M49" s="686">
        <v>20.954219299999998</v>
      </c>
      <c r="N49" s="686">
        <v>22.771426680000001</v>
      </c>
      <c r="O49" s="686">
        <v>22.924749039999998</v>
      </c>
      <c r="P49" s="686">
        <v>20.98982401</v>
      </c>
      <c r="Q49" s="686">
        <v>21.45154625</v>
      </c>
      <c r="R49" s="686">
        <v>20.61171749</v>
      </c>
      <c r="S49" s="686">
        <v>21.59042165</v>
      </c>
      <c r="T49" s="686">
        <v>25.100210350000001</v>
      </c>
      <c r="U49" s="686">
        <v>29.515030230000001</v>
      </c>
      <c r="V49" s="686">
        <v>30.090428129999999</v>
      </c>
      <c r="W49" s="686">
        <v>25.430936089999999</v>
      </c>
      <c r="X49" s="686">
        <v>22.0576182</v>
      </c>
      <c r="Y49" s="686">
        <v>20.924985299999999</v>
      </c>
      <c r="Z49" s="686">
        <v>22.837654480000001</v>
      </c>
      <c r="AA49" s="686">
        <v>22.912751950000001</v>
      </c>
      <c r="AB49" s="686">
        <v>21.16037824</v>
      </c>
      <c r="AC49" s="686">
        <v>21.115442770000001</v>
      </c>
      <c r="AD49" s="686">
        <v>19.97381111</v>
      </c>
      <c r="AE49" s="686">
        <v>23.039523509999999</v>
      </c>
      <c r="AF49" s="686">
        <v>25.440826569999999</v>
      </c>
      <c r="AG49" s="686">
        <v>30.12195406</v>
      </c>
      <c r="AH49" s="686">
        <v>30.771756379999999</v>
      </c>
      <c r="AI49" s="686">
        <v>25.599894979999998</v>
      </c>
      <c r="AJ49" s="686">
        <v>23.080596570000001</v>
      </c>
      <c r="AK49" s="686">
        <v>20.96178269</v>
      </c>
      <c r="AL49" s="686">
        <v>22.882377330000001</v>
      </c>
      <c r="AM49" s="686">
        <v>22.908745020000001</v>
      </c>
      <c r="AN49" s="686">
        <v>20.609367420000002</v>
      </c>
      <c r="AO49" s="686">
        <v>21.34780919</v>
      </c>
      <c r="AP49" s="686">
        <v>21.206383540000001</v>
      </c>
      <c r="AQ49" s="686">
        <v>23.46494354</v>
      </c>
      <c r="AR49" s="686">
        <v>28.593258840000001</v>
      </c>
      <c r="AS49" s="686">
        <v>31.190181590000002</v>
      </c>
      <c r="AT49" s="686">
        <v>29.927347789999999</v>
      </c>
      <c r="AU49" s="686">
        <v>26.14322726</v>
      </c>
      <c r="AV49" s="686">
        <v>22.153434449999999</v>
      </c>
      <c r="AW49" s="686">
        <v>20.96244729</v>
      </c>
      <c r="AX49" s="686">
        <v>22.971000916000001</v>
      </c>
      <c r="AY49" s="686">
        <v>23.311997753</v>
      </c>
      <c r="AZ49" s="687">
        <v>20.71265</v>
      </c>
      <c r="BA49" s="687">
        <v>21.53266</v>
      </c>
      <c r="BB49" s="687">
        <v>21.117249999999999</v>
      </c>
      <c r="BC49" s="687">
        <v>23.369330000000001</v>
      </c>
      <c r="BD49" s="687">
        <v>27.27617</v>
      </c>
      <c r="BE49" s="687">
        <v>30.883459999999999</v>
      </c>
      <c r="BF49" s="687">
        <v>30.35107</v>
      </c>
      <c r="BG49" s="687">
        <v>26.24719</v>
      </c>
      <c r="BH49" s="687">
        <v>22.83314</v>
      </c>
      <c r="BI49" s="687">
        <v>21.393560000000001</v>
      </c>
      <c r="BJ49" s="687">
        <v>23.27177</v>
      </c>
      <c r="BK49" s="687">
        <v>23.591200000000001</v>
      </c>
      <c r="BL49" s="687">
        <v>21.08033</v>
      </c>
      <c r="BM49" s="687">
        <v>21.8476</v>
      </c>
      <c r="BN49" s="687">
        <v>21.418769999999999</v>
      </c>
      <c r="BO49" s="687">
        <v>23.68713</v>
      </c>
      <c r="BP49" s="687">
        <v>27.6784</v>
      </c>
      <c r="BQ49" s="687">
        <v>31.32921</v>
      </c>
      <c r="BR49" s="687">
        <v>30.77571</v>
      </c>
      <c r="BS49" s="687">
        <v>26.595220000000001</v>
      </c>
      <c r="BT49" s="687">
        <v>23.070959999999999</v>
      </c>
      <c r="BU49" s="687">
        <v>21.611499999999999</v>
      </c>
      <c r="BV49" s="687">
        <v>23.562239999999999</v>
      </c>
    </row>
    <row r="50" spans="1:74" s="116" customFormat="1" ht="11.15" customHeight="1" x14ac:dyDescent="0.25">
      <c r="A50" s="111" t="s">
        <v>1182</v>
      </c>
      <c r="B50" s="199" t="s">
        <v>240</v>
      </c>
      <c r="C50" s="686">
        <v>33.603285040000003</v>
      </c>
      <c r="D50" s="686">
        <v>30.206545640000002</v>
      </c>
      <c r="E50" s="686">
        <v>33.825072319999997</v>
      </c>
      <c r="F50" s="686">
        <v>29.447977030000001</v>
      </c>
      <c r="G50" s="686">
        <v>30.55914181</v>
      </c>
      <c r="H50" s="686">
        <v>31.75772431</v>
      </c>
      <c r="I50" s="686">
        <v>37.158550239999997</v>
      </c>
      <c r="J50" s="686">
        <v>41.541633419999997</v>
      </c>
      <c r="K50" s="686">
        <v>30.608247840000001</v>
      </c>
      <c r="L50" s="686">
        <v>33.334722640000003</v>
      </c>
      <c r="M50" s="686">
        <v>29.81349483</v>
      </c>
      <c r="N50" s="686">
        <v>32.699571859999999</v>
      </c>
      <c r="O50" s="686">
        <v>34.81715956</v>
      </c>
      <c r="P50" s="686">
        <v>30.627046589999999</v>
      </c>
      <c r="Q50" s="686">
        <v>32.465925439999999</v>
      </c>
      <c r="R50" s="686">
        <v>28.904991219999999</v>
      </c>
      <c r="S50" s="686">
        <v>30.885888380000001</v>
      </c>
      <c r="T50" s="686">
        <v>30.028635919999999</v>
      </c>
      <c r="U50" s="686">
        <v>36.165309960000002</v>
      </c>
      <c r="V50" s="686">
        <v>37.677612930000002</v>
      </c>
      <c r="W50" s="686">
        <v>33.396114769999997</v>
      </c>
      <c r="X50" s="686">
        <v>33.502768719999999</v>
      </c>
      <c r="Y50" s="686">
        <v>28.616485059999999</v>
      </c>
      <c r="Z50" s="686">
        <v>34.747954489999998</v>
      </c>
      <c r="AA50" s="686">
        <v>34.011586880000003</v>
      </c>
      <c r="AB50" s="686">
        <v>29.245786949999999</v>
      </c>
      <c r="AC50" s="686">
        <v>31.82647811</v>
      </c>
      <c r="AD50" s="686">
        <v>27.836384890000001</v>
      </c>
      <c r="AE50" s="686">
        <v>29.071852190000001</v>
      </c>
      <c r="AF50" s="686">
        <v>31.764359720000002</v>
      </c>
      <c r="AG50" s="686">
        <v>37.37542534</v>
      </c>
      <c r="AH50" s="686">
        <v>35.377393980000001</v>
      </c>
      <c r="AI50" s="686">
        <v>34.220908950000002</v>
      </c>
      <c r="AJ50" s="686">
        <v>34.214906810000002</v>
      </c>
      <c r="AK50" s="686">
        <v>28.10852573</v>
      </c>
      <c r="AL50" s="686">
        <v>34.84651951</v>
      </c>
      <c r="AM50" s="686">
        <v>31.189621129999999</v>
      </c>
      <c r="AN50" s="686">
        <v>28.28082328</v>
      </c>
      <c r="AO50" s="686">
        <v>33.069737080000003</v>
      </c>
      <c r="AP50" s="686">
        <v>26.125651940000001</v>
      </c>
      <c r="AQ50" s="686">
        <v>28.901364220000001</v>
      </c>
      <c r="AR50" s="686">
        <v>33.606015929999998</v>
      </c>
      <c r="AS50" s="686">
        <v>37.746520519999997</v>
      </c>
      <c r="AT50" s="686">
        <v>37.647756260000001</v>
      </c>
      <c r="AU50" s="686">
        <v>33.924443109999999</v>
      </c>
      <c r="AV50" s="686">
        <v>31.233760119999999</v>
      </c>
      <c r="AW50" s="686">
        <v>29.985657530000001</v>
      </c>
      <c r="AX50" s="686">
        <v>34.96800751</v>
      </c>
      <c r="AY50" s="686">
        <v>34.006999278000002</v>
      </c>
      <c r="AZ50" s="687">
        <v>28.289529999999999</v>
      </c>
      <c r="BA50" s="687">
        <v>32.252609999999997</v>
      </c>
      <c r="BB50" s="687">
        <v>26.475670000000001</v>
      </c>
      <c r="BC50" s="687">
        <v>28.55547</v>
      </c>
      <c r="BD50" s="687">
        <v>32.819139999999997</v>
      </c>
      <c r="BE50" s="687">
        <v>35.38984</v>
      </c>
      <c r="BF50" s="687">
        <v>36.549619999999997</v>
      </c>
      <c r="BG50" s="687">
        <v>33.355879999999999</v>
      </c>
      <c r="BH50" s="687">
        <v>31.134930000000001</v>
      </c>
      <c r="BI50" s="687">
        <v>29.576309999999999</v>
      </c>
      <c r="BJ50" s="687">
        <v>34.140569999999997</v>
      </c>
      <c r="BK50" s="687">
        <v>33.85718</v>
      </c>
      <c r="BL50" s="687">
        <v>28.326969999999999</v>
      </c>
      <c r="BM50" s="687">
        <v>31.959679999999999</v>
      </c>
      <c r="BN50" s="687">
        <v>26.18496</v>
      </c>
      <c r="BO50" s="687">
        <v>28.216609999999999</v>
      </c>
      <c r="BP50" s="687">
        <v>32.505099999999999</v>
      </c>
      <c r="BQ50" s="687">
        <v>35.037410000000001</v>
      </c>
      <c r="BR50" s="687">
        <v>36.16507</v>
      </c>
      <c r="BS50" s="687">
        <v>32.966859999999997</v>
      </c>
      <c r="BT50" s="687">
        <v>30.772300000000001</v>
      </c>
      <c r="BU50" s="687">
        <v>29.222999999999999</v>
      </c>
      <c r="BV50" s="687">
        <v>33.802019999999999</v>
      </c>
    </row>
    <row r="51" spans="1:74" s="116" customFormat="1" ht="11.25" customHeight="1" x14ac:dyDescent="0.25">
      <c r="A51" s="111" t="s">
        <v>1183</v>
      </c>
      <c r="B51" s="199" t="s">
        <v>241</v>
      </c>
      <c r="C51" s="686">
        <v>1.32019335</v>
      </c>
      <c r="D51" s="686">
        <v>1.2299827699999999</v>
      </c>
      <c r="E51" s="686">
        <v>1.27066481</v>
      </c>
      <c r="F51" s="686">
        <v>1.23453327</v>
      </c>
      <c r="G51" s="686">
        <v>1.2268341300000001</v>
      </c>
      <c r="H51" s="686">
        <v>1.22900666</v>
      </c>
      <c r="I51" s="686">
        <v>1.30296006</v>
      </c>
      <c r="J51" s="686">
        <v>1.32623019</v>
      </c>
      <c r="K51" s="686">
        <v>1.27555664</v>
      </c>
      <c r="L51" s="686">
        <v>1.3211627699999999</v>
      </c>
      <c r="M51" s="686">
        <v>1.2824230400000001</v>
      </c>
      <c r="N51" s="686">
        <v>1.2900803300000001</v>
      </c>
      <c r="O51" s="686">
        <v>1.31601561</v>
      </c>
      <c r="P51" s="686">
        <v>1.13722816</v>
      </c>
      <c r="Q51" s="686">
        <v>1.2042104</v>
      </c>
      <c r="R51" s="686">
        <v>1.1744256500000001</v>
      </c>
      <c r="S51" s="686">
        <v>1.2305169199999999</v>
      </c>
      <c r="T51" s="686">
        <v>1.2432370399999999</v>
      </c>
      <c r="U51" s="686">
        <v>1.3253594900000001</v>
      </c>
      <c r="V51" s="686">
        <v>1.3665147499999999</v>
      </c>
      <c r="W51" s="686">
        <v>1.31062784</v>
      </c>
      <c r="X51" s="686">
        <v>1.3377978699999999</v>
      </c>
      <c r="Y51" s="686">
        <v>1.29467727</v>
      </c>
      <c r="Z51" s="686">
        <v>1.3310810799999999</v>
      </c>
      <c r="AA51" s="686">
        <v>1.3641831799999999</v>
      </c>
      <c r="AB51" s="686">
        <v>1.2154954499999999</v>
      </c>
      <c r="AC51" s="686">
        <v>1.26064127</v>
      </c>
      <c r="AD51" s="686">
        <v>1.0941694</v>
      </c>
      <c r="AE51" s="686">
        <v>1.1163381100000001</v>
      </c>
      <c r="AF51" s="686">
        <v>1.1596300500000001</v>
      </c>
      <c r="AG51" s="686">
        <v>1.20826642</v>
      </c>
      <c r="AH51" s="686">
        <v>1.2356844199999999</v>
      </c>
      <c r="AI51" s="686">
        <v>1.1922956899999999</v>
      </c>
      <c r="AJ51" s="686">
        <v>1.2773580499999999</v>
      </c>
      <c r="AK51" s="686">
        <v>1.28143268</v>
      </c>
      <c r="AL51" s="686">
        <v>1.3088433500000001</v>
      </c>
      <c r="AM51" s="686">
        <v>1.26457379</v>
      </c>
      <c r="AN51" s="686">
        <v>1.14295404</v>
      </c>
      <c r="AO51" s="686">
        <v>1.2458027700000001</v>
      </c>
      <c r="AP51" s="686">
        <v>1.17380796</v>
      </c>
      <c r="AQ51" s="686">
        <v>1.2125019699999999</v>
      </c>
      <c r="AR51" s="686">
        <v>1.1939374300000001</v>
      </c>
      <c r="AS51" s="686">
        <v>1.2557082500000001</v>
      </c>
      <c r="AT51" s="686">
        <v>1.2757257799999999</v>
      </c>
      <c r="AU51" s="686">
        <v>1.2183078700000001</v>
      </c>
      <c r="AV51" s="686">
        <v>1.2669787100000001</v>
      </c>
      <c r="AW51" s="686">
        <v>1.29773665</v>
      </c>
      <c r="AX51" s="686">
        <v>1.31324401</v>
      </c>
      <c r="AY51" s="686">
        <v>1.27169781</v>
      </c>
      <c r="AZ51" s="687">
        <v>1.1609080000000001</v>
      </c>
      <c r="BA51" s="687">
        <v>1.2404459999999999</v>
      </c>
      <c r="BB51" s="687">
        <v>1.1965539999999999</v>
      </c>
      <c r="BC51" s="687">
        <v>1.2166600000000001</v>
      </c>
      <c r="BD51" s="687">
        <v>1.195341</v>
      </c>
      <c r="BE51" s="687">
        <v>1.2660210000000001</v>
      </c>
      <c r="BF51" s="687">
        <v>1.2982769999999999</v>
      </c>
      <c r="BG51" s="687">
        <v>1.246542</v>
      </c>
      <c r="BH51" s="687">
        <v>1.302991</v>
      </c>
      <c r="BI51" s="687">
        <v>1.2958590000000001</v>
      </c>
      <c r="BJ51" s="687">
        <v>1.305985</v>
      </c>
      <c r="BK51" s="687">
        <v>1.2842769999999999</v>
      </c>
      <c r="BL51" s="687">
        <v>1.1702300000000001</v>
      </c>
      <c r="BM51" s="687">
        <v>1.254394</v>
      </c>
      <c r="BN51" s="687">
        <v>1.209994</v>
      </c>
      <c r="BO51" s="687">
        <v>1.2300880000000001</v>
      </c>
      <c r="BP51" s="687">
        <v>1.20716</v>
      </c>
      <c r="BQ51" s="687">
        <v>1.276751</v>
      </c>
      <c r="BR51" s="687">
        <v>1.308141</v>
      </c>
      <c r="BS51" s="687">
        <v>1.2553080000000001</v>
      </c>
      <c r="BT51" s="687">
        <v>1.310435</v>
      </c>
      <c r="BU51" s="687">
        <v>1.3022530000000001</v>
      </c>
      <c r="BV51" s="687">
        <v>1.323269</v>
      </c>
    </row>
    <row r="52" spans="1:74" s="116" customFormat="1" ht="11.15" customHeight="1" x14ac:dyDescent="0.25">
      <c r="A52" s="111" t="s">
        <v>1184</v>
      </c>
      <c r="B52" s="200" t="s">
        <v>440</v>
      </c>
      <c r="C52" s="688">
        <v>344.47768812999999</v>
      </c>
      <c r="D52" s="688">
        <v>292.73228481000001</v>
      </c>
      <c r="E52" s="688">
        <v>296.99930554000002</v>
      </c>
      <c r="F52" s="688">
        <v>278.46798732000002</v>
      </c>
      <c r="G52" s="688">
        <v>303.24800969</v>
      </c>
      <c r="H52" s="688">
        <v>338.08298767999997</v>
      </c>
      <c r="I52" s="688">
        <v>375.02342897</v>
      </c>
      <c r="J52" s="688">
        <v>381.13063082999997</v>
      </c>
      <c r="K52" s="688">
        <v>337.26254918000001</v>
      </c>
      <c r="L52" s="688">
        <v>309.11358574000002</v>
      </c>
      <c r="M52" s="688">
        <v>290.5071001</v>
      </c>
      <c r="N52" s="688">
        <v>312.13970977999998</v>
      </c>
      <c r="O52" s="688">
        <v>328.60925348000001</v>
      </c>
      <c r="P52" s="688">
        <v>295.79769285999998</v>
      </c>
      <c r="Q52" s="688">
        <v>301.85269296000001</v>
      </c>
      <c r="R52" s="688">
        <v>273.89983690000003</v>
      </c>
      <c r="S52" s="688">
        <v>296.80173710000003</v>
      </c>
      <c r="T52" s="688">
        <v>321.46160664000001</v>
      </c>
      <c r="U52" s="688">
        <v>376.0948214</v>
      </c>
      <c r="V52" s="688">
        <v>372.57408577000001</v>
      </c>
      <c r="W52" s="688">
        <v>340.46280239999999</v>
      </c>
      <c r="X52" s="688">
        <v>308.24120739</v>
      </c>
      <c r="Y52" s="688">
        <v>285.53204182000002</v>
      </c>
      <c r="Z52" s="688">
        <v>309.82269351999997</v>
      </c>
      <c r="AA52" s="688">
        <v>315.53278846000001</v>
      </c>
      <c r="AB52" s="688">
        <v>294.65940740999997</v>
      </c>
      <c r="AC52" s="688">
        <v>289.89377899999999</v>
      </c>
      <c r="AD52" s="688">
        <v>262.40056157999999</v>
      </c>
      <c r="AE52" s="688">
        <v>274.70708141</v>
      </c>
      <c r="AF52" s="688">
        <v>320.05572136000001</v>
      </c>
      <c r="AG52" s="688">
        <v>379.53004041999998</v>
      </c>
      <c r="AH52" s="688">
        <v>368.88450379</v>
      </c>
      <c r="AI52" s="688">
        <v>322.55451133999998</v>
      </c>
      <c r="AJ52" s="688">
        <v>296.87657825000002</v>
      </c>
      <c r="AK52" s="688">
        <v>277.24920278000002</v>
      </c>
      <c r="AL52" s="688">
        <v>315.33030411999999</v>
      </c>
      <c r="AM52" s="688">
        <v>320.93496649000002</v>
      </c>
      <c r="AN52" s="688">
        <v>298.68434094999998</v>
      </c>
      <c r="AO52" s="688">
        <v>293.37842696000001</v>
      </c>
      <c r="AP52" s="688">
        <v>271.61839171999998</v>
      </c>
      <c r="AQ52" s="688">
        <v>289.02690417999997</v>
      </c>
      <c r="AR52" s="688">
        <v>337.50566114999998</v>
      </c>
      <c r="AS52" s="688">
        <v>372.64871202</v>
      </c>
      <c r="AT52" s="688">
        <v>380.36577469999997</v>
      </c>
      <c r="AU52" s="688">
        <v>336.00277358</v>
      </c>
      <c r="AV52" s="688">
        <v>300.83789988000001</v>
      </c>
      <c r="AW52" s="688">
        <v>286.14361008999998</v>
      </c>
      <c r="AX52" s="688">
        <v>313.51424601000002</v>
      </c>
      <c r="AY52" s="688">
        <v>341.15572356000001</v>
      </c>
      <c r="AZ52" s="689">
        <v>297.99169999999998</v>
      </c>
      <c r="BA52" s="689">
        <v>296.15989999999999</v>
      </c>
      <c r="BB52" s="689">
        <v>277.52690000000001</v>
      </c>
      <c r="BC52" s="689">
        <v>294.83170000000001</v>
      </c>
      <c r="BD52" s="689">
        <v>336.71280000000002</v>
      </c>
      <c r="BE52" s="689">
        <v>378.15260000000001</v>
      </c>
      <c r="BF52" s="689">
        <v>377.67509999999999</v>
      </c>
      <c r="BG52" s="689">
        <v>336.59109999999998</v>
      </c>
      <c r="BH52" s="689">
        <v>304.38159999999999</v>
      </c>
      <c r="BI52" s="689">
        <v>289.27940000000001</v>
      </c>
      <c r="BJ52" s="689">
        <v>320.69279999999998</v>
      </c>
      <c r="BK52" s="689">
        <v>342.8537</v>
      </c>
      <c r="BL52" s="689">
        <v>304.90960000000001</v>
      </c>
      <c r="BM52" s="689">
        <v>300.55200000000002</v>
      </c>
      <c r="BN52" s="689">
        <v>281.47210000000001</v>
      </c>
      <c r="BO52" s="689">
        <v>298.87700000000001</v>
      </c>
      <c r="BP52" s="689">
        <v>340.03149999999999</v>
      </c>
      <c r="BQ52" s="689">
        <v>381.50880000000001</v>
      </c>
      <c r="BR52" s="689">
        <v>380.73340000000002</v>
      </c>
      <c r="BS52" s="689">
        <v>339.13049999999998</v>
      </c>
      <c r="BT52" s="689">
        <v>307.07350000000002</v>
      </c>
      <c r="BU52" s="689">
        <v>291.7568</v>
      </c>
      <c r="BV52" s="689">
        <v>324.16370000000001</v>
      </c>
    </row>
    <row r="53" spans="1:74" s="420" customFormat="1" ht="12" customHeight="1" x14ac:dyDescent="0.2">
      <c r="A53" s="419"/>
      <c r="B53" s="805" t="s">
        <v>866</v>
      </c>
      <c r="C53" s="750"/>
      <c r="D53" s="750"/>
      <c r="E53" s="750"/>
      <c r="F53" s="750"/>
      <c r="G53" s="750"/>
      <c r="H53" s="750"/>
      <c r="I53" s="750"/>
      <c r="J53" s="750"/>
      <c r="K53" s="750"/>
      <c r="L53" s="750"/>
      <c r="M53" s="750"/>
      <c r="N53" s="750"/>
      <c r="O53" s="750"/>
      <c r="P53" s="750"/>
      <c r="Q53" s="750"/>
      <c r="AY53" s="464"/>
      <c r="AZ53" s="464"/>
      <c r="BA53" s="464"/>
      <c r="BB53" s="464"/>
      <c r="BC53" s="464"/>
      <c r="BD53" s="464"/>
      <c r="BE53" s="464"/>
      <c r="BF53" s="464"/>
      <c r="BG53" s="464"/>
      <c r="BH53" s="340"/>
      <c r="BI53" s="464"/>
      <c r="BJ53" s="464"/>
    </row>
    <row r="54" spans="1:74" s="420" customFormat="1" ht="12" customHeight="1" x14ac:dyDescent="0.25">
      <c r="A54" s="419"/>
      <c r="B54" s="743" t="s">
        <v>808</v>
      </c>
      <c r="C54" s="735"/>
      <c r="D54" s="735"/>
      <c r="E54" s="735"/>
      <c r="F54" s="735"/>
      <c r="G54" s="735"/>
      <c r="H54" s="735"/>
      <c r="I54" s="735"/>
      <c r="J54" s="735"/>
      <c r="K54" s="735"/>
      <c r="L54" s="735"/>
      <c r="M54" s="735"/>
      <c r="N54" s="735"/>
      <c r="O54" s="735"/>
      <c r="P54" s="735"/>
      <c r="Q54" s="735"/>
      <c r="AY54" s="464"/>
      <c r="AZ54" s="464"/>
      <c r="BA54" s="464"/>
      <c r="BB54" s="464"/>
      <c r="BC54" s="464"/>
      <c r="BD54" s="603"/>
      <c r="BE54" s="603"/>
      <c r="BF54" s="603"/>
      <c r="BG54" s="464"/>
      <c r="BH54" s="251"/>
      <c r="BI54" s="464"/>
      <c r="BJ54" s="464"/>
    </row>
    <row r="55" spans="1:74" s="420" customFormat="1" ht="12" customHeight="1" x14ac:dyDescent="0.25">
      <c r="A55" s="419"/>
      <c r="B55" s="771" t="str">
        <f>"Notes: "&amp;"EIA completed modeling and analysis for this report on " &amp;Dates!D2&amp;"."</f>
        <v>Notes: EIA completed modeling and analysis for this report on Thursday February 3, 2022.</v>
      </c>
      <c r="C55" s="794"/>
      <c r="D55" s="794"/>
      <c r="E55" s="794"/>
      <c r="F55" s="794"/>
      <c r="G55" s="794"/>
      <c r="H55" s="794"/>
      <c r="I55" s="794"/>
      <c r="J55" s="794"/>
      <c r="K55" s="794"/>
      <c r="L55" s="794"/>
      <c r="M55" s="794"/>
      <c r="N55" s="794"/>
      <c r="O55" s="794"/>
      <c r="P55" s="794"/>
      <c r="Q55" s="772"/>
      <c r="AY55" s="464"/>
      <c r="AZ55" s="464"/>
      <c r="BA55" s="464"/>
      <c r="BB55" s="464"/>
      <c r="BC55" s="464"/>
      <c r="BD55" s="603"/>
      <c r="BE55" s="603"/>
      <c r="BF55" s="603"/>
      <c r="BG55" s="464"/>
      <c r="BH55" s="251"/>
      <c r="BI55" s="464"/>
      <c r="BJ55" s="464"/>
    </row>
    <row r="56" spans="1:74" s="420" customFormat="1" ht="12" customHeight="1" x14ac:dyDescent="0.25">
      <c r="A56" s="419"/>
      <c r="B56" s="761" t="s">
        <v>351</v>
      </c>
      <c r="C56" s="760"/>
      <c r="D56" s="760"/>
      <c r="E56" s="760"/>
      <c r="F56" s="760"/>
      <c r="G56" s="760"/>
      <c r="H56" s="760"/>
      <c r="I56" s="760"/>
      <c r="J56" s="760"/>
      <c r="K56" s="760"/>
      <c r="L56" s="760"/>
      <c r="M56" s="760"/>
      <c r="N56" s="760"/>
      <c r="O56" s="760"/>
      <c r="P56" s="760"/>
      <c r="Q56" s="760"/>
      <c r="AY56" s="464"/>
      <c r="AZ56" s="464"/>
      <c r="BA56" s="464"/>
      <c r="BB56" s="464"/>
      <c r="BC56" s="464"/>
      <c r="BD56" s="603"/>
      <c r="BE56" s="603"/>
      <c r="BF56" s="603"/>
      <c r="BG56" s="464"/>
      <c r="BH56" s="251"/>
      <c r="BI56" s="464"/>
      <c r="BJ56" s="464"/>
    </row>
    <row r="57" spans="1:74" s="420" customFormat="1" ht="12" customHeight="1" x14ac:dyDescent="0.25">
      <c r="A57" s="419"/>
      <c r="B57" s="756" t="s">
        <v>867</v>
      </c>
      <c r="C57" s="753"/>
      <c r="D57" s="753"/>
      <c r="E57" s="753"/>
      <c r="F57" s="753"/>
      <c r="G57" s="753"/>
      <c r="H57" s="753"/>
      <c r="I57" s="753"/>
      <c r="J57" s="753"/>
      <c r="K57" s="753"/>
      <c r="L57" s="753"/>
      <c r="M57" s="753"/>
      <c r="N57" s="753"/>
      <c r="O57" s="753"/>
      <c r="P57" s="753"/>
      <c r="Q57" s="750"/>
      <c r="AY57" s="464"/>
      <c r="AZ57" s="464"/>
      <c r="BA57" s="464"/>
      <c r="BB57" s="464"/>
      <c r="BC57" s="464"/>
      <c r="BD57" s="603"/>
      <c r="BE57" s="603"/>
      <c r="BF57" s="603"/>
      <c r="BG57" s="464"/>
      <c r="BH57" s="251"/>
      <c r="BI57" s="464"/>
      <c r="BJ57" s="464"/>
    </row>
    <row r="58" spans="1:74" s="420" customFormat="1" ht="12" customHeight="1" x14ac:dyDescent="0.25">
      <c r="A58" s="419"/>
      <c r="B58" s="756" t="s">
        <v>858</v>
      </c>
      <c r="C58" s="753"/>
      <c r="D58" s="753"/>
      <c r="E58" s="753"/>
      <c r="F58" s="753"/>
      <c r="G58" s="753"/>
      <c r="H58" s="753"/>
      <c r="I58" s="753"/>
      <c r="J58" s="753"/>
      <c r="K58" s="753"/>
      <c r="L58" s="753"/>
      <c r="M58" s="753"/>
      <c r="N58" s="753"/>
      <c r="O58" s="753"/>
      <c r="P58" s="753"/>
      <c r="Q58" s="750"/>
      <c r="AY58" s="464"/>
      <c r="AZ58" s="464"/>
      <c r="BA58" s="464"/>
      <c r="BB58" s="464"/>
      <c r="BC58" s="464"/>
      <c r="BD58" s="603"/>
      <c r="BE58" s="603"/>
      <c r="BF58" s="603"/>
      <c r="BG58" s="464"/>
      <c r="BH58" s="251"/>
      <c r="BI58" s="464"/>
      <c r="BJ58" s="464"/>
    </row>
    <row r="59" spans="1:74" s="420" customFormat="1" ht="12" customHeight="1" x14ac:dyDescent="0.25">
      <c r="A59" s="419"/>
      <c r="B59" s="791" t="s">
        <v>859</v>
      </c>
      <c r="C59" s="750"/>
      <c r="D59" s="750"/>
      <c r="E59" s="750"/>
      <c r="F59" s="750"/>
      <c r="G59" s="750"/>
      <c r="H59" s="750"/>
      <c r="I59" s="750"/>
      <c r="J59" s="750"/>
      <c r="K59" s="750"/>
      <c r="L59" s="750"/>
      <c r="M59" s="750"/>
      <c r="N59" s="750"/>
      <c r="O59" s="750"/>
      <c r="P59" s="750"/>
      <c r="Q59" s="750"/>
      <c r="AY59" s="464"/>
      <c r="AZ59" s="464"/>
      <c r="BA59" s="464"/>
      <c r="BB59" s="464"/>
      <c r="BC59" s="464"/>
      <c r="BD59" s="603"/>
      <c r="BE59" s="603"/>
      <c r="BF59" s="603"/>
      <c r="BG59" s="464"/>
      <c r="BH59" s="251"/>
      <c r="BI59" s="464"/>
      <c r="BJ59" s="464"/>
    </row>
    <row r="60" spans="1:74" s="420" customFormat="1" ht="12" customHeight="1" x14ac:dyDescent="0.25">
      <c r="A60" s="419"/>
      <c r="B60" s="754" t="s">
        <v>868</v>
      </c>
      <c r="C60" s="753"/>
      <c r="D60" s="753"/>
      <c r="E60" s="753"/>
      <c r="F60" s="753"/>
      <c r="G60" s="753"/>
      <c r="H60" s="753"/>
      <c r="I60" s="753"/>
      <c r="J60" s="753"/>
      <c r="K60" s="753"/>
      <c r="L60" s="753"/>
      <c r="M60" s="753"/>
      <c r="N60" s="753"/>
      <c r="O60" s="753"/>
      <c r="P60" s="753"/>
      <c r="Q60" s="750"/>
      <c r="AY60" s="464"/>
      <c r="AZ60" s="464"/>
      <c r="BA60" s="464"/>
      <c r="BB60" s="464"/>
      <c r="BC60" s="464"/>
      <c r="BD60" s="603"/>
      <c r="BE60" s="603"/>
      <c r="BF60" s="603"/>
      <c r="BG60" s="464"/>
      <c r="BH60" s="251"/>
      <c r="BI60" s="464"/>
      <c r="BJ60" s="464"/>
    </row>
    <row r="61" spans="1:74" s="420" customFormat="1" ht="12" customHeight="1" x14ac:dyDescent="0.25">
      <c r="A61" s="419"/>
      <c r="B61" s="756" t="s">
        <v>831</v>
      </c>
      <c r="C61" s="757"/>
      <c r="D61" s="757"/>
      <c r="E61" s="757"/>
      <c r="F61" s="757"/>
      <c r="G61" s="757"/>
      <c r="H61" s="757"/>
      <c r="I61" s="757"/>
      <c r="J61" s="757"/>
      <c r="K61" s="757"/>
      <c r="L61" s="757"/>
      <c r="M61" s="757"/>
      <c r="N61" s="757"/>
      <c r="O61" s="757"/>
      <c r="P61" s="757"/>
      <c r="Q61" s="750"/>
      <c r="AY61" s="464"/>
      <c r="AZ61" s="464"/>
      <c r="BA61" s="464"/>
      <c r="BB61" s="464"/>
      <c r="BC61" s="464"/>
      <c r="BD61" s="603"/>
      <c r="BE61" s="603"/>
      <c r="BF61" s="603"/>
      <c r="BG61" s="464"/>
      <c r="BH61" s="251"/>
      <c r="BI61" s="464"/>
      <c r="BJ61" s="464"/>
    </row>
    <row r="62" spans="1:74" s="418" customFormat="1" ht="12" customHeight="1" x14ac:dyDescent="0.25">
      <c r="A62" s="393"/>
      <c r="B62" s="762" t="s">
        <v>1364</v>
      </c>
      <c r="C62" s="750"/>
      <c r="D62" s="750"/>
      <c r="E62" s="750"/>
      <c r="F62" s="750"/>
      <c r="G62" s="750"/>
      <c r="H62" s="750"/>
      <c r="I62" s="750"/>
      <c r="J62" s="750"/>
      <c r="K62" s="750"/>
      <c r="L62" s="750"/>
      <c r="M62" s="750"/>
      <c r="N62" s="750"/>
      <c r="O62" s="750"/>
      <c r="P62" s="750"/>
      <c r="Q62" s="750"/>
      <c r="AY62" s="462"/>
      <c r="AZ62" s="462"/>
      <c r="BA62" s="462"/>
      <c r="BB62" s="462"/>
      <c r="BC62" s="462"/>
      <c r="BD62" s="601"/>
      <c r="BE62" s="601"/>
      <c r="BF62" s="601"/>
      <c r="BG62" s="462"/>
      <c r="BH62" s="251"/>
      <c r="BI62" s="462"/>
      <c r="BJ62" s="462"/>
    </row>
    <row r="63" spans="1:74" x14ac:dyDescent="0.25">
      <c r="BH63" s="251"/>
      <c r="BK63" s="341"/>
      <c r="BL63" s="341"/>
      <c r="BM63" s="341"/>
      <c r="BN63" s="341"/>
      <c r="BO63" s="341"/>
      <c r="BP63" s="341"/>
      <c r="BQ63" s="341"/>
      <c r="BR63" s="341"/>
      <c r="BS63" s="341"/>
      <c r="BT63" s="341"/>
      <c r="BU63" s="341"/>
      <c r="BV63" s="341"/>
    </row>
    <row r="64" spans="1:74" x14ac:dyDescent="0.25">
      <c r="BH64" s="251"/>
      <c r="BK64" s="341"/>
      <c r="BL64" s="341"/>
      <c r="BM64" s="341"/>
      <c r="BN64" s="341"/>
      <c r="BO64" s="341"/>
      <c r="BP64" s="341"/>
      <c r="BQ64" s="341"/>
      <c r="BR64" s="341"/>
      <c r="BS64" s="341"/>
      <c r="BT64" s="341"/>
      <c r="BU64" s="341"/>
      <c r="BV64" s="341"/>
    </row>
    <row r="65" spans="60:74" x14ac:dyDescent="0.25">
      <c r="BH65" s="251"/>
      <c r="BK65" s="341"/>
      <c r="BL65" s="341"/>
      <c r="BM65" s="341"/>
      <c r="BN65" s="341"/>
      <c r="BO65" s="341"/>
      <c r="BP65" s="341"/>
      <c r="BQ65" s="341"/>
      <c r="BR65" s="341"/>
      <c r="BS65" s="341"/>
      <c r="BT65" s="341"/>
      <c r="BU65" s="341"/>
      <c r="BV65" s="341"/>
    </row>
    <row r="66" spans="60:74" x14ac:dyDescent="0.25">
      <c r="BH66" s="251"/>
      <c r="BK66" s="341"/>
      <c r="BL66" s="341"/>
      <c r="BM66" s="341"/>
      <c r="BN66" s="341"/>
      <c r="BO66" s="341"/>
      <c r="BP66" s="341"/>
      <c r="BQ66" s="341"/>
      <c r="BR66" s="341"/>
      <c r="BS66" s="341"/>
      <c r="BT66" s="341"/>
      <c r="BU66" s="341"/>
      <c r="BV66" s="341"/>
    </row>
    <row r="67" spans="60:74" x14ac:dyDescent="0.25">
      <c r="BH67" s="251"/>
      <c r="BK67" s="341"/>
      <c r="BL67" s="341"/>
      <c r="BM67" s="341"/>
      <c r="BN67" s="341"/>
      <c r="BO67" s="341"/>
      <c r="BP67" s="341"/>
      <c r="BQ67" s="341"/>
      <c r="BR67" s="341"/>
      <c r="BS67" s="341"/>
      <c r="BT67" s="341"/>
      <c r="BU67" s="341"/>
      <c r="BV67" s="341"/>
    </row>
    <row r="68" spans="60:74" x14ac:dyDescent="0.25">
      <c r="BK68" s="341"/>
      <c r="BL68" s="341"/>
      <c r="BM68" s="341"/>
      <c r="BN68" s="341"/>
      <c r="BO68" s="341"/>
      <c r="BP68" s="341"/>
      <c r="BQ68" s="341"/>
      <c r="BR68" s="341"/>
      <c r="BS68" s="341"/>
      <c r="BT68" s="341"/>
      <c r="BU68" s="341"/>
      <c r="BV68" s="341"/>
    </row>
    <row r="69" spans="60:74" x14ac:dyDescent="0.25">
      <c r="BK69" s="341"/>
      <c r="BL69" s="341"/>
      <c r="BM69" s="341"/>
      <c r="BN69" s="341"/>
      <c r="BO69" s="341"/>
      <c r="BP69" s="341"/>
      <c r="BQ69" s="341"/>
      <c r="BR69" s="341"/>
      <c r="BS69" s="341"/>
      <c r="BT69" s="341"/>
      <c r="BU69" s="341"/>
      <c r="BV69" s="341"/>
    </row>
    <row r="70" spans="60:74" x14ac:dyDescent="0.25">
      <c r="BK70" s="341"/>
      <c r="BL70" s="341"/>
      <c r="BM70" s="341"/>
      <c r="BN70" s="341"/>
      <c r="BO70" s="341"/>
      <c r="BP70" s="341"/>
      <c r="BQ70" s="341"/>
      <c r="BR70" s="341"/>
      <c r="BS70" s="341"/>
      <c r="BT70" s="341"/>
      <c r="BU70" s="341"/>
      <c r="BV70" s="341"/>
    </row>
    <row r="71" spans="60:74" x14ac:dyDescent="0.25">
      <c r="BK71" s="341"/>
      <c r="BL71" s="341"/>
      <c r="BM71" s="341"/>
      <c r="BN71" s="341"/>
      <c r="BO71" s="341"/>
      <c r="BP71" s="341"/>
      <c r="BQ71" s="341"/>
      <c r="BR71" s="341"/>
      <c r="BS71" s="341"/>
      <c r="BT71" s="341"/>
      <c r="BU71" s="341"/>
      <c r="BV71" s="341"/>
    </row>
    <row r="72" spans="60:74" x14ac:dyDescent="0.25">
      <c r="BK72" s="341"/>
      <c r="BL72" s="341"/>
      <c r="BM72" s="341"/>
      <c r="BN72" s="341"/>
      <c r="BO72" s="341"/>
      <c r="BP72" s="341"/>
      <c r="BQ72" s="341"/>
      <c r="BR72" s="341"/>
      <c r="BS72" s="341"/>
      <c r="BT72" s="341"/>
      <c r="BU72" s="341"/>
      <c r="BV72" s="341"/>
    </row>
    <row r="73" spans="60:74" x14ac:dyDescent="0.25">
      <c r="BK73" s="341"/>
      <c r="BL73" s="341"/>
      <c r="BM73" s="341"/>
      <c r="BN73" s="341"/>
      <c r="BO73" s="341"/>
      <c r="BP73" s="341"/>
      <c r="BQ73" s="341"/>
      <c r="BR73" s="341"/>
      <c r="BS73" s="341"/>
      <c r="BT73" s="341"/>
      <c r="BU73" s="341"/>
      <c r="BV73" s="341"/>
    </row>
    <row r="74" spans="60:74" x14ac:dyDescent="0.25">
      <c r="BK74" s="341"/>
      <c r="BL74" s="341"/>
      <c r="BM74" s="341"/>
      <c r="BN74" s="341"/>
      <c r="BO74" s="341"/>
      <c r="BP74" s="341"/>
      <c r="BQ74" s="341"/>
      <c r="BR74" s="341"/>
      <c r="BS74" s="341"/>
      <c r="BT74" s="341"/>
      <c r="BU74" s="341"/>
      <c r="BV74" s="341"/>
    </row>
    <row r="75" spans="60:74" x14ac:dyDescent="0.25">
      <c r="BK75" s="341"/>
      <c r="BL75" s="341"/>
      <c r="BM75" s="341"/>
      <c r="BN75" s="341"/>
      <c r="BO75" s="341"/>
      <c r="BP75" s="341"/>
      <c r="BQ75" s="341"/>
      <c r="BR75" s="341"/>
      <c r="BS75" s="341"/>
      <c r="BT75" s="341"/>
      <c r="BU75" s="341"/>
      <c r="BV75" s="341"/>
    </row>
    <row r="76" spans="60:74" x14ac:dyDescent="0.25">
      <c r="BK76" s="341"/>
      <c r="BL76" s="341"/>
      <c r="BM76" s="341"/>
      <c r="BN76" s="341"/>
      <c r="BO76" s="341"/>
      <c r="BP76" s="341"/>
      <c r="BQ76" s="341"/>
      <c r="BR76" s="341"/>
      <c r="BS76" s="341"/>
      <c r="BT76" s="341"/>
      <c r="BU76" s="341"/>
      <c r="BV76" s="341"/>
    </row>
    <row r="77" spans="60:74" x14ac:dyDescent="0.25">
      <c r="BK77" s="341"/>
      <c r="BL77" s="341"/>
      <c r="BM77" s="341"/>
      <c r="BN77" s="341"/>
      <c r="BO77" s="341"/>
      <c r="BP77" s="341"/>
      <c r="BQ77" s="341"/>
      <c r="BR77" s="341"/>
      <c r="BS77" s="341"/>
      <c r="BT77" s="341"/>
      <c r="BU77" s="341"/>
      <c r="BV77" s="341"/>
    </row>
    <row r="78" spans="60:74" x14ac:dyDescent="0.25">
      <c r="BK78" s="341"/>
      <c r="BL78" s="341"/>
      <c r="BM78" s="341"/>
      <c r="BN78" s="341"/>
      <c r="BO78" s="341"/>
      <c r="BP78" s="341"/>
      <c r="BQ78" s="341"/>
      <c r="BR78" s="341"/>
      <c r="BS78" s="341"/>
      <c r="BT78" s="341"/>
      <c r="BU78" s="341"/>
      <c r="BV78" s="341"/>
    </row>
    <row r="79" spans="60:74" x14ac:dyDescent="0.25">
      <c r="BK79" s="341"/>
      <c r="BL79" s="341"/>
      <c r="BM79" s="341"/>
      <c r="BN79" s="341"/>
      <c r="BO79" s="341"/>
      <c r="BP79" s="341"/>
      <c r="BQ79" s="341"/>
      <c r="BR79" s="341"/>
      <c r="BS79" s="341"/>
      <c r="BT79" s="341"/>
      <c r="BU79" s="341"/>
      <c r="BV79" s="341"/>
    </row>
    <row r="80" spans="60:74" x14ac:dyDescent="0.25">
      <c r="BK80" s="341"/>
      <c r="BL80" s="341"/>
      <c r="BM80" s="341"/>
      <c r="BN80" s="341"/>
      <c r="BO80" s="341"/>
      <c r="BP80" s="341"/>
      <c r="BQ80" s="341"/>
      <c r="BR80" s="341"/>
      <c r="BS80" s="341"/>
      <c r="BT80" s="341"/>
      <c r="BU80" s="341"/>
      <c r="BV80" s="341"/>
    </row>
    <row r="81" spans="63:74" x14ac:dyDescent="0.25">
      <c r="BK81" s="341"/>
      <c r="BL81" s="341"/>
      <c r="BM81" s="341"/>
      <c r="BN81" s="341"/>
      <c r="BO81" s="341"/>
      <c r="BP81" s="341"/>
      <c r="BQ81" s="341"/>
      <c r="BR81" s="341"/>
      <c r="BS81" s="341"/>
      <c r="BT81" s="341"/>
      <c r="BU81" s="341"/>
      <c r="BV81" s="341"/>
    </row>
    <row r="82" spans="63:74" x14ac:dyDescent="0.25">
      <c r="BK82" s="341"/>
      <c r="BL82" s="341"/>
      <c r="BM82" s="341"/>
      <c r="BN82" s="341"/>
      <c r="BO82" s="341"/>
      <c r="BP82" s="341"/>
      <c r="BQ82" s="341"/>
      <c r="BR82" s="341"/>
      <c r="BS82" s="341"/>
      <c r="BT82" s="341"/>
      <c r="BU82" s="341"/>
      <c r="BV82" s="341"/>
    </row>
    <row r="83" spans="63:74" x14ac:dyDescent="0.25">
      <c r="BK83" s="341"/>
      <c r="BL83" s="341"/>
      <c r="BM83" s="341"/>
      <c r="BN83" s="341"/>
      <c r="BO83" s="341"/>
      <c r="BP83" s="341"/>
      <c r="BQ83" s="341"/>
      <c r="BR83" s="341"/>
      <c r="BS83" s="341"/>
      <c r="BT83" s="341"/>
      <c r="BU83" s="341"/>
      <c r="BV83" s="341"/>
    </row>
    <row r="84" spans="63:74" x14ac:dyDescent="0.25">
      <c r="BK84" s="341"/>
      <c r="BL84" s="341"/>
      <c r="BM84" s="341"/>
      <c r="BN84" s="341"/>
      <c r="BO84" s="341"/>
      <c r="BP84" s="341"/>
      <c r="BQ84" s="341"/>
      <c r="BR84" s="341"/>
      <c r="BS84" s="341"/>
      <c r="BT84" s="341"/>
      <c r="BU84" s="341"/>
      <c r="BV84" s="341"/>
    </row>
    <row r="85" spans="63:74" x14ac:dyDescent="0.25">
      <c r="BK85" s="341"/>
      <c r="BL85" s="341"/>
      <c r="BM85" s="341"/>
      <c r="BN85" s="341"/>
      <c r="BO85" s="341"/>
      <c r="BP85" s="341"/>
      <c r="BQ85" s="341"/>
      <c r="BR85" s="341"/>
      <c r="BS85" s="341"/>
      <c r="BT85" s="341"/>
      <c r="BU85" s="341"/>
      <c r="BV85" s="341"/>
    </row>
    <row r="86" spans="63:74" x14ac:dyDescent="0.25">
      <c r="BK86" s="341"/>
      <c r="BL86" s="341"/>
      <c r="BM86" s="341"/>
      <c r="BN86" s="341"/>
      <c r="BO86" s="341"/>
      <c r="BP86" s="341"/>
      <c r="BQ86" s="341"/>
      <c r="BR86" s="341"/>
      <c r="BS86" s="341"/>
      <c r="BT86" s="341"/>
      <c r="BU86" s="341"/>
      <c r="BV86" s="341"/>
    </row>
    <row r="87" spans="63:74" x14ac:dyDescent="0.25">
      <c r="BK87" s="341"/>
      <c r="BL87" s="341"/>
      <c r="BM87" s="341"/>
      <c r="BN87" s="341"/>
      <c r="BO87" s="341"/>
      <c r="BP87" s="341"/>
      <c r="BQ87" s="341"/>
      <c r="BR87" s="341"/>
      <c r="BS87" s="341"/>
      <c r="BT87" s="341"/>
      <c r="BU87" s="341"/>
      <c r="BV87" s="341"/>
    </row>
    <row r="88" spans="63:74" x14ac:dyDescent="0.25">
      <c r="BK88" s="341"/>
      <c r="BL88" s="341"/>
      <c r="BM88" s="341"/>
      <c r="BN88" s="341"/>
      <c r="BO88" s="341"/>
      <c r="BP88" s="341"/>
      <c r="BQ88" s="341"/>
      <c r="BR88" s="341"/>
      <c r="BS88" s="341"/>
      <c r="BT88" s="341"/>
      <c r="BU88" s="341"/>
      <c r="BV88" s="341"/>
    </row>
    <row r="89" spans="63:74" x14ac:dyDescent="0.25">
      <c r="BK89" s="341"/>
      <c r="BL89" s="341"/>
      <c r="BM89" s="341"/>
      <c r="BN89" s="341"/>
      <c r="BO89" s="341"/>
      <c r="BP89" s="341"/>
      <c r="BQ89" s="341"/>
      <c r="BR89" s="341"/>
      <c r="BS89" s="341"/>
      <c r="BT89" s="341"/>
      <c r="BU89" s="341"/>
      <c r="BV89" s="341"/>
    </row>
    <row r="90" spans="63:74" x14ac:dyDescent="0.25">
      <c r="BK90" s="341"/>
      <c r="BL90" s="341"/>
      <c r="BM90" s="341"/>
      <c r="BN90" s="341"/>
      <c r="BO90" s="341"/>
      <c r="BP90" s="341"/>
      <c r="BQ90" s="341"/>
      <c r="BR90" s="341"/>
      <c r="BS90" s="341"/>
      <c r="BT90" s="341"/>
      <c r="BU90" s="341"/>
      <c r="BV90" s="341"/>
    </row>
    <row r="91" spans="63:74" x14ac:dyDescent="0.25">
      <c r="BK91" s="341"/>
      <c r="BL91" s="341"/>
      <c r="BM91" s="341"/>
      <c r="BN91" s="341"/>
      <c r="BO91" s="341"/>
      <c r="BP91" s="341"/>
      <c r="BQ91" s="341"/>
      <c r="BR91" s="341"/>
      <c r="BS91" s="341"/>
      <c r="BT91" s="341"/>
      <c r="BU91" s="341"/>
      <c r="BV91" s="341"/>
    </row>
    <row r="92" spans="63:74" x14ac:dyDescent="0.25">
      <c r="BK92" s="341"/>
      <c r="BL92" s="341"/>
      <c r="BM92" s="341"/>
      <c r="BN92" s="341"/>
      <c r="BO92" s="341"/>
      <c r="BP92" s="341"/>
      <c r="BQ92" s="341"/>
      <c r="BR92" s="341"/>
      <c r="BS92" s="341"/>
      <c r="BT92" s="341"/>
      <c r="BU92" s="341"/>
      <c r="BV92" s="341"/>
    </row>
    <row r="93" spans="63:74" x14ac:dyDescent="0.25">
      <c r="BK93" s="341"/>
      <c r="BL93" s="341"/>
      <c r="BM93" s="341"/>
      <c r="BN93" s="341"/>
      <c r="BO93" s="341"/>
      <c r="BP93" s="341"/>
      <c r="BQ93" s="341"/>
      <c r="BR93" s="341"/>
      <c r="BS93" s="341"/>
      <c r="BT93" s="341"/>
      <c r="BU93" s="341"/>
      <c r="BV93" s="341"/>
    </row>
    <row r="94" spans="63:74" x14ac:dyDescent="0.25">
      <c r="BK94" s="341"/>
      <c r="BL94" s="341"/>
      <c r="BM94" s="341"/>
      <c r="BN94" s="341"/>
      <c r="BO94" s="341"/>
      <c r="BP94" s="341"/>
      <c r="BQ94" s="341"/>
      <c r="BR94" s="341"/>
      <c r="BS94" s="341"/>
      <c r="BT94" s="341"/>
      <c r="BU94" s="341"/>
      <c r="BV94" s="341"/>
    </row>
    <row r="95" spans="63:74" x14ac:dyDescent="0.25">
      <c r="BK95" s="341"/>
      <c r="BL95" s="341"/>
      <c r="BM95" s="341"/>
      <c r="BN95" s="341"/>
      <c r="BO95" s="341"/>
      <c r="BP95" s="341"/>
      <c r="BQ95" s="341"/>
      <c r="BR95" s="341"/>
      <c r="BS95" s="341"/>
      <c r="BT95" s="341"/>
      <c r="BU95" s="341"/>
      <c r="BV95" s="341"/>
    </row>
    <row r="96" spans="63:74" x14ac:dyDescent="0.25">
      <c r="BK96" s="341"/>
      <c r="BL96" s="341"/>
      <c r="BM96" s="341"/>
      <c r="BN96" s="341"/>
      <c r="BO96" s="341"/>
      <c r="BP96" s="341"/>
      <c r="BQ96" s="341"/>
      <c r="BR96" s="341"/>
      <c r="BS96" s="341"/>
      <c r="BT96" s="341"/>
      <c r="BU96" s="341"/>
      <c r="BV96" s="341"/>
    </row>
    <row r="97" spans="63:74" x14ac:dyDescent="0.25">
      <c r="BK97" s="341"/>
      <c r="BL97" s="341"/>
      <c r="BM97" s="341"/>
      <c r="BN97" s="341"/>
      <c r="BO97" s="341"/>
      <c r="BP97" s="341"/>
      <c r="BQ97" s="341"/>
      <c r="BR97" s="341"/>
      <c r="BS97" s="341"/>
      <c r="BT97" s="341"/>
      <c r="BU97" s="341"/>
      <c r="BV97" s="341"/>
    </row>
    <row r="98" spans="63:74" x14ac:dyDescent="0.25">
      <c r="BK98" s="341"/>
      <c r="BL98" s="341"/>
      <c r="BM98" s="341"/>
      <c r="BN98" s="341"/>
      <c r="BO98" s="341"/>
      <c r="BP98" s="341"/>
      <c r="BQ98" s="341"/>
      <c r="BR98" s="341"/>
      <c r="BS98" s="341"/>
      <c r="BT98" s="341"/>
      <c r="BU98" s="341"/>
      <c r="BV98" s="341"/>
    </row>
    <row r="99" spans="63:74" x14ac:dyDescent="0.25">
      <c r="BK99" s="341"/>
      <c r="BL99" s="341"/>
      <c r="BM99" s="341"/>
      <c r="BN99" s="341"/>
      <c r="BO99" s="341"/>
      <c r="BP99" s="341"/>
      <c r="BQ99" s="341"/>
      <c r="BR99" s="341"/>
      <c r="BS99" s="341"/>
      <c r="BT99" s="341"/>
      <c r="BU99" s="341"/>
      <c r="BV99" s="341"/>
    </row>
    <row r="100" spans="63:74" x14ac:dyDescent="0.25">
      <c r="BK100" s="341"/>
      <c r="BL100" s="341"/>
      <c r="BM100" s="341"/>
      <c r="BN100" s="341"/>
      <c r="BO100" s="341"/>
      <c r="BP100" s="341"/>
      <c r="BQ100" s="341"/>
      <c r="BR100" s="341"/>
      <c r="BS100" s="341"/>
      <c r="BT100" s="341"/>
      <c r="BU100" s="341"/>
      <c r="BV100" s="341"/>
    </row>
    <row r="101" spans="63:74" x14ac:dyDescent="0.25">
      <c r="BK101" s="341"/>
      <c r="BL101" s="341"/>
      <c r="BM101" s="341"/>
      <c r="BN101" s="341"/>
      <c r="BO101" s="341"/>
      <c r="BP101" s="341"/>
      <c r="BQ101" s="341"/>
      <c r="BR101" s="341"/>
      <c r="BS101" s="341"/>
      <c r="BT101" s="341"/>
      <c r="BU101" s="341"/>
      <c r="BV101" s="341"/>
    </row>
    <row r="102" spans="63:74" x14ac:dyDescent="0.25">
      <c r="BK102" s="341"/>
      <c r="BL102" s="341"/>
      <c r="BM102" s="341"/>
      <c r="BN102" s="341"/>
      <c r="BO102" s="341"/>
      <c r="BP102" s="341"/>
      <c r="BQ102" s="341"/>
      <c r="BR102" s="341"/>
      <c r="BS102" s="341"/>
      <c r="BT102" s="341"/>
      <c r="BU102" s="341"/>
      <c r="BV102" s="341"/>
    </row>
    <row r="103" spans="63:74" x14ac:dyDescent="0.25">
      <c r="BK103" s="341"/>
      <c r="BL103" s="341"/>
      <c r="BM103" s="341"/>
      <c r="BN103" s="341"/>
      <c r="BO103" s="341"/>
      <c r="BP103" s="341"/>
      <c r="BQ103" s="341"/>
      <c r="BR103" s="341"/>
      <c r="BS103" s="341"/>
      <c r="BT103" s="341"/>
      <c r="BU103" s="341"/>
      <c r="BV103" s="341"/>
    </row>
    <row r="104" spans="63:74" x14ac:dyDescent="0.25">
      <c r="BK104" s="341"/>
      <c r="BL104" s="341"/>
      <c r="BM104" s="341"/>
      <c r="BN104" s="341"/>
      <c r="BO104" s="341"/>
      <c r="BP104" s="341"/>
      <c r="BQ104" s="341"/>
      <c r="BR104" s="341"/>
      <c r="BS104" s="341"/>
      <c r="BT104" s="341"/>
      <c r="BU104" s="341"/>
      <c r="BV104" s="341"/>
    </row>
    <row r="105" spans="63:74" x14ac:dyDescent="0.25">
      <c r="BK105" s="341"/>
      <c r="BL105" s="341"/>
      <c r="BM105" s="341"/>
      <c r="BN105" s="341"/>
      <c r="BO105" s="341"/>
      <c r="BP105" s="341"/>
      <c r="BQ105" s="341"/>
      <c r="BR105" s="341"/>
      <c r="BS105" s="341"/>
      <c r="BT105" s="341"/>
      <c r="BU105" s="341"/>
      <c r="BV105" s="341"/>
    </row>
    <row r="106" spans="63:74" x14ac:dyDescent="0.25">
      <c r="BK106" s="341"/>
      <c r="BL106" s="341"/>
      <c r="BM106" s="341"/>
      <c r="BN106" s="341"/>
      <c r="BO106" s="341"/>
      <c r="BP106" s="341"/>
      <c r="BQ106" s="341"/>
      <c r="BR106" s="341"/>
      <c r="BS106" s="341"/>
      <c r="BT106" s="341"/>
      <c r="BU106" s="341"/>
      <c r="BV106" s="341"/>
    </row>
    <row r="107" spans="63:74" x14ac:dyDescent="0.25">
      <c r="BK107" s="341"/>
      <c r="BL107" s="341"/>
      <c r="BM107" s="341"/>
      <c r="BN107" s="341"/>
      <c r="BO107" s="341"/>
      <c r="BP107" s="341"/>
      <c r="BQ107" s="341"/>
      <c r="BR107" s="341"/>
      <c r="BS107" s="341"/>
      <c r="BT107" s="341"/>
      <c r="BU107" s="341"/>
      <c r="BV107" s="341"/>
    </row>
    <row r="108" spans="63:74" x14ac:dyDescent="0.25">
      <c r="BK108" s="341"/>
      <c r="BL108" s="341"/>
      <c r="BM108" s="341"/>
      <c r="BN108" s="341"/>
      <c r="BO108" s="341"/>
      <c r="BP108" s="341"/>
      <c r="BQ108" s="341"/>
      <c r="BR108" s="341"/>
      <c r="BS108" s="341"/>
      <c r="BT108" s="341"/>
      <c r="BU108" s="341"/>
      <c r="BV108" s="341"/>
    </row>
    <row r="109" spans="63:74" x14ac:dyDescent="0.25">
      <c r="BK109" s="341"/>
      <c r="BL109" s="341"/>
      <c r="BM109" s="341"/>
      <c r="BN109" s="341"/>
      <c r="BO109" s="341"/>
      <c r="BP109" s="341"/>
      <c r="BQ109" s="341"/>
      <c r="BR109" s="341"/>
      <c r="BS109" s="341"/>
      <c r="BT109" s="341"/>
      <c r="BU109" s="341"/>
      <c r="BV109" s="341"/>
    </row>
    <row r="110" spans="63:74" x14ac:dyDescent="0.25">
      <c r="BK110" s="341"/>
      <c r="BL110" s="341"/>
      <c r="BM110" s="341"/>
      <c r="BN110" s="341"/>
      <c r="BO110" s="341"/>
      <c r="BP110" s="341"/>
      <c r="BQ110" s="341"/>
      <c r="BR110" s="341"/>
      <c r="BS110" s="341"/>
      <c r="BT110" s="341"/>
      <c r="BU110" s="341"/>
      <c r="BV110" s="341"/>
    </row>
    <row r="111" spans="63:74" x14ac:dyDescent="0.25">
      <c r="BK111" s="341"/>
      <c r="BL111" s="341"/>
      <c r="BM111" s="341"/>
      <c r="BN111" s="341"/>
      <c r="BO111" s="341"/>
      <c r="BP111" s="341"/>
      <c r="BQ111" s="341"/>
      <c r="BR111" s="341"/>
      <c r="BS111" s="341"/>
      <c r="BT111" s="341"/>
      <c r="BU111" s="341"/>
      <c r="BV111" s="341"/>
    </row>
    <row r="112" spans="63:74" x14ac:dyDescent="0.25">
      <c r="BK112" s="341"/>
      <c r="BL112" s="341"/>
      <c r="BM112" s="341"/>
      <c r="BN112" s="341"/>
      <c r="BO112" s="341"/>
      <c r="BP112" s="341"/>
      <c r="BQ112" s="341"/>
      <c r="BR112" s="341"/>
      <c r="BS112" s="341"/>
      <c r="BT112" s="341"/>
      <c r="BU112" s="341"/>
      <c r="BV112" s="341"/>
    </row>
    <row r="113" spans="63:74" x14ac:dyDescent="0.25">
      <c r="BK113" s="341"/>
      <c r="BL113" s="341"/>
      <c r="BM113" s="341"/>
      <c r="BN113" s="341"/>
      <c r="BO113" s="341"/>
      <c r="BP113" s="341"/>
      <c r="BQ113" s="341"/>
      <c r="BR113" s="341"/>
      <c r="BS113" s="341"/>
      <c r="BT113" s="341"/>
      <c r="BU113" s="341"/>
      <c r="BV113" s="341"/>
    </row>
    <row r="114" spans="63:74" x14ac:dyDescent="0.25">
      <c r="BK114" s="341"/>
      <c r="BL114" s="341"/>
      <c r="BM114" s="341"/>
      <c r="BN114" s="341"/>
      <c r="BO114" s="341"/>
      <c r="BP114" s="341"/>
      <c r="BQ114" s="341"/>
      <c r="BR114" s="341"/>
      <c r="BS114" s="341"/>
      <c r="BT114" s="341"/>
      <c r="BU114" s="341"/>
      <c r="BV114" s="341"/>
    </row>
    <row r="115" spans="63:74" x14ac:dyDescent="0.25">
      <c r="BK115" s="341"/>
      <c r="BL115" s="341"/>
      <c r="BM115" s="341"/>
      <c r="BN115" s="341"/>
      <c r="BO115" s="341"/>
      <c r="BP115" s="341"/>
      <c r="BQ115" s="341"/>
      <c r="BR115" s="341"/>
      <c r="BS115" s="341"/>
      <c r="BT115" s="341"/>
      <c r="BU115" s="341"/>
      <c r="BV115" s="341"/>
    </row>
    <row r="116" spans="63:74" x14ac:dyDescent="0.25">
      <c r="BK116" s="341"/>
      <c r="BL116" s="341"/>
      <c r="BM116" s="341"/>
      <c r="BN116" s="341"/>
      <c r="BO116" s="341"/>
      <c r="BP116" s="341"/>
      <c r="BQ116" s="341"/>
      <c r="BR116" s="341"/>
      <c r="BS116" s="341"/>
      <c r="BT116" s="341"/>
      <c r="BU116" s="341"/>
      <c r="BV116" s="341"/>
    </row>
    <row r="117" spans="63:74" x14ac:dyDescent="0.25">
      <c r="BK117" s="341"/>
      <c r="BL117" s="341"/>
      <c r="BM117" s="341"/>
      <c r="BN117" s="341"/>
      <c r="BO117" s="341"/>
      <c r="BP117" s="341"/>
      <c r="BQ117" s="341"/>
      <c r="BR117" s="341"/>
      <c r="BS117" s="341"/>
      <c r="BT117" s="341"/>
      <c r="BU117" s="341"/>
      <c r="BV117" s="341"/>
    </row>
    <row r="118" spans="63:74" x14ac:dyDescent="0.25">
      <c r="BK118" s="341"/>
      <c r="BL118" s="341"/>
      <c r="BM118" s="341"/>
      <c r="BN118" s="341"/>
      <c r="BO118" s="341"/>
      <c r="BP118" s="341"/>
      <c r="BQ118" s="341"/>
      <c r="BR118" s="341"/>
      <c r="BS118" s="341"/>
      <c r="BT118" s="341"/>
      <c r="BU118" s="341"/>
      <c r="BV118" s="341"/>
    </row>
    <row r="119" spans="63:74" x14ac:dyDescent="0.25">
      <c r="BK119" s="341"/>
      <c r="BL119" s="341"/>
      <c r="BM119" s="341"/>
      <c r="BN119" s="341"/>
      <c r="BO119" s="341"/>
      <c r="BP119" s="341"/>
      <c r="BQ119" s="341"/>
      <c r="BR119" s="341"/>
      <c r="BS119" s="341"/>
      <c r="BT119" s="341"/>
      <c r="BU119" s="341"/>
      <c r="BV119" s="341"/>
    </row>
    <row r="120" spans="63:74" x14ac:dyDescent="0.25">
      <c r="BK120" s="341"/>
      <c r="BL120" s="341"/>
      <c r="BM120" s="341"/>
      <c r="BN120" s="341"/>
      <c r="BO120" s="341"/>
      <c r="BP120" s="341"/>
      <c r="BQ120" s="341"/>
      <c r="BR120" s="341"/>
      <c r="BS120" s="341"/>
      <c r="BT120" s="341"/>
      <c r="BU120" s="341"/>
      <c r="BV120" s="341"/>
    </row>
    <row r="121" spans="63:74" x14ac:dyDescent="0.25">
      <c r="BK121" s="341"/>
      <c r="BL121" s="341"/>
      <c r="BM121" s="341"/>
      <c r="BN121" s="341"/>
      <c r="BO121" s="341"/>
      <c r="BP121" s="341"/>
      <c r="BQ121" s="341"/>
      <c r="BR121" s="341"/>
      <c r="BS121" s="341"/>
      <c r="BT121" s="341"/>
      <c r="BU121" s="341"/>
      <c r="BV121" s="341"/>
    </row>
    <row r="122" spans="63:74" x14ac:dyDescent="0.25">
      <c r="BK122" s="341"/>
      <c r="BL122" s="341"/>
      <c r="BM122" s="341"/>
      <c r="BN122" s="341"/>
      <c r="BO122" s="341"/>
      <c r="BP122" s="341"/>
      <c r="BQ122" s="341"/>
      <c r="BR122" s="341"/>
      <c r="BS122" s="341"/>
      <c r="BT122" s="341"/>
      <c r="BU122" s="341"/>
      <c r="BV122" s="341"/>
    </row>
    <row r="123" spans="63:74" x14ac:dyDescent="0.25">
      <c r="BK123" s="341"/>
      <c r="BL123" s="341"/>
      <c r="BM123" s="341"/>
      <c r="BN123" s="341"/>
      <c r="BO123" s="341"/>
      <c r="BP123" s="341"/>
      <c r="BQ123" s="341"/>
      <c r="BR123" s="341"/>
      <c r="BS123" s="341"/>
      <c r="BT123" s="341"/>
      <c r="BU123" s="341"/>
      <c r="BV123" s="341"/>
    </row>
    <row r="124" spans="63:74" x14ac:dyDescent="0.25">
      <c r="BK124" s="341"/>
      <c r="BL124" s="341"/>
      <c r="BM124" s="341"/>
      <c r="BN124" s="341"/>
      <c r="BO124" s="341"/>
      <c r="BP124" s="341"/>
      <c r="BQ124" s="341"/>
      <c r="BR124" s="341"/>
      <c r="BS124" s="341"/>
      <c r="BT124" s="341"/>
      <c r="BU124" s="341"/>
      <c r="BV124" s="341"/>
    </row>
    <row r="125" spans="63:74" x14ac:dyDescent="0.25">
      <c r="BK125" s="341"/>
      <c r="BL125" s="341"/>
      <c r="BM125" s="341"/>
      <c r="BN125" s="341"/>
      <c r="BO125" s="341"/>
      <c r="BP125" s="341"/>
      <c r="BQ125" s="341"/>
      <c r="BR125" s="341"/>
      <c r="BS125" s="341"/>
      <c r="BT125" s="341"/>
      <c r="BU125" s="341"/>
      <c r="BV125" s="341"/>
    </row>
    <row r="126" spans="63:74" x14ac:dyDescent="0.25">
      <c r="BK126" s="341"/>
      <c r="BL126" s="341"/>
      <c r="BM126" s="341"/>
      <c r="BN126" s="341"/>
      <c r="BO126" s="341"/>
      <c r="BP126" s="341"/>
      <c r="BQ126" s="341"/>
      <c r="BR126" s="341"/>
      <c r="BS126" s="341"/>
      <c r="BT126" s="341"/>
      <c r="BU126" s="341"/>
      <c r="BV126" s="341"/>
    </row>
    <row r="127" spans="63:74" x14ac:dyDescent="0.25">
      <c r="BK127" s="341"/>
      <c r="BL127" s="341"/>
      <c r="BM127" s="341"/>
      <c r="BN127" s="341"/>
      <c r="BO127" s="341"/>
      <c r="BP127" s="341"/>
      <c r="BQ127" s="341"/>
      <c r="BR127" s="341"/>
      <c r="BS127" s="341"/>
      <c r="BT127" s="341"/>
      <c r="BU127" s="341"/>
      <c r="BV127" s="341"/>
    </row>
    <row r="128" spans="63:74" x14ac:dyDescent="0.25">
      <c r="BK128" s="341"/>
      <c r="BL128" s="341"/>
      <c r="BM128" s="341"/>
      <c r="BN128" s="341"/>
      <c r="BO128" s="341"/>
      <c r="BP128" s="341"/>
      <c r="BQ128" s="341"/>
      <c r="BR128" s="341"/>
      <c r="BS128" s="341"/>
      <c r="BT128" s="341"/>
      <c r="BU128" s="341"/>
      <c r="BV128" s="341"/>
    </row>
    <row r="129" spans="63:74" x14ac:dyDescent="0.25">
      <c r="BK129" s="341"/>
      <c r="BL129" s="341"/>
      <c r="BM129" s="341"/>
      <c r="BN129" s="341"/>
      <c r="BO129" s="341"/>
      <c r="BP129" s="341"/>
      <c r="BQ129" s="341"/>
      <c r="BR129" s="341"/>
      <c r="BS129" s="341"/>
      <c r="BT129" s="341"/>
      <c r="BU129" s="341"/>
      <c r="BV129" s="341"/>
    </row>
    <row r="130" spans="63:74" x14ac:dyDescent="0.25">
      <c r="BK130" s="341"/>
      <c r="BL130" s="341"/>
      <c r="BM130" s="341"/>
      <c r="BN130" s="341"/>
      <c r="BO130" s="341"/>
      <c r="BP130" s="341"/>
      <c r="BQ130" s="341"/>
      <c r="BR130" s="341"/>
      <c r="BS130" s="341"/>
      <c r="BT130" s="341"/>
      <c r="BU130" s="341"/>
      <c r="BV130" s="341"/>
    </row>
    <row r="131" spans="63:74" x14ac:dyDescent="0.25">
      <c r="BK131" s="341"/>
      <c r="BL131" s="341"/>
      <c r="BM131" s="341"/>
      <c r="BN131" s="341"/>
      <c r="BO131" s="341"/>
      <c r="BP131" s="341"/>
      <c r="BQ131" s="341"/>
      <c r="BR131" s="341"/>
      <c r="BS131" s="341"/>
      <c r="BT131" s="341"/>
      <c r="BU131" s="341"/>
      <c r="BV131" s="341"/>
    </row>
    <row r="132" spans="63:74" x14ac:dyDescent="0.25">
      <c r="BK132" s="341"/>
      <c r="BL132" s="341"/>
      <c r="BM132" s="341"/>
      <c r="BN132" s="341"/>
      <c r="BO132" s="341"/>
      <c r="BP132" s="341"/>
      <c r="BQ132" s="341"/>
      <c r="BR132" s="341"/>
      <c r="BS132" s="341"/>
      <c r="BT132" s="341"/>
      <c r="BU132" s="341"/>
      <c r="BV132" s="341"/>
    </row>
    <row r="133" spans="63:74" x14ac:dyDescent="0.25">
      <c r="BK133" s="341"/>
      <c r="BL133" s="341"/>
      <c r="BM133" s="341"/>
      <c r="BN133" s="341"/>
      <c r="BO133" s="341"/>
      <c r="BP133" s="341"/>
      <c r="BQ133" s="341"/>
      <c r="BR133" s="341"/>
      <c r="BS133" s="341"/>
      <c r="BT133" s="341"/>
      <c r="BU133" s="341"/>
      <c r="BV133" s="341"/>
    </row>
    <row r="134" spans="63:74" x14ac:dyDescent="0.25">
      <c r="BK134" s="341"/>
      <c r="BL134" s="341"/>
      <c r="BM134" s="341"/>
      <c r="BN134" s="341"/>
      <c r="BO134" s="341"/>
      <c r="BP134" s="341"/>
      <c r="BQ134" s="341"/>
      <c r="BR134" s="341"/>
      <c r="BS134" s="341"/>
      <c r="BT134" s="341"/>
      <c r="BU134" s="341"/>
      <c r="BV134" s="341"/>
    </row>
    <row r="135" spans="63:74" x14ac:dyDescent="0.25">
      <c r="BK135" s="341"/>
      <c r="BL135" s="341"/>
      <c r="BM135" s="341"/>
      <c r="BN135" s="341"/>
      <c r="BO135" s="341"/>
      <c r="BP135" s="341"/>
      <c r="BQ135" s="341"/>
      <c r="BR135" s="341"/>
      <c r="BS135" s="341"/>
      <c r="BT135" s="341"/>
      <c r="BU135" s="341"/>
      <c r="BV135" s="341"/>
    </row>
    <row r="136" spans="63:74" x14ac:dyDescent="0.25">
      <c r="BK136" s="341"/>
      <c r="BL136" s="341"/>
      <c r="BM136" s="341"/>
      <c r="BN136" s="341"/>
      <c r="BO136" s="341"/>
      <c r="BP136" s="341"/>
      <c r="BQ136" s="341"/>
      <c r="BR136" s="341"/>
      <c r="BS136" s="341"/>
      <c r="BT136" s="341"/>
      <c r="BU136" s="341"/>
      <c r="BV136" s="341"/>
    </row>
    <row r="137" spans="63:74" x14ac:dyDescent="0.25">
      <c r="BK137" s="341"/>
      <c r="BL137" s="341"/>
      <c r="BM137" s="341"/>
      <c r="BN137" s="341"/>
      <c r="BO137" s="341"/>
      <c r="BP137" s="341"/>
      <c r="BQ137" s="341"/>
      <c r="BR137" s="341"/>
      <c r="BS137" s="341"/>
      <c r="BT137" s="341"/>
      <c r="BU137" s="341"/>
      <c r="BV137" s="341"/>
    </row>
    <row r="138" spans="63:74" x14ac:dyDescent="0.25">
      <c r="BK138" s="341"/>
      <c r="BL138" s="341"/>
      <c r="BM138" s="341"/>
      <c r="BN138" s="341"/>
      <c r="BO138" s="341"/>
      <c r="BP138" s="341"/>
      <c r="BQ138" s="341"/>
      <c r="BR138" s="341"/>
      <c r="BS138" s="341"/>
      <c r="BT138" s="341"/>
      <c r="BU138" s="341"/>
      <c r="BV138" s="341"/>
    </row>
    <row r="139" spans="63:74" x14ac:dyDescent="0.25">
      <c r="BK139" s="341"/>
      <c r="BL139" s="341"/>
      <c r="BM139" s="341"/>
      <c r="BN139" s="341"/>
      <c r="BO139" s="341"/>
      <c r="BP139" s="341"/>
      <c r="BQ139" s="341"/>
      <c r="BR139" s="341"/>
      <c r="BS139" s="341"/>
      <c r="BT139" s="341"/>
      <c r="BU139" s="341"/>
      <c r="BV139" s="341"/>
    </row>
    <row r="140" spans="63:74" x14ac:dyDescent="0.25">
      <c r="BK140" s="341"/>
      <c r="BL140" s="341"/>
      <c r="BM140" s="341"/>
      <c r="BN140" s="341"/>
      <c r="BO140" s="341"/>
      <c r="BP140" s="341"/>
      <c r="BQ140" s="341"/>
      <c r="BR140" s="341"/>
      <c r="BS140" s="341"/>
      <c r="BT140" s="341"/>
      <c r="BU140" s="341"/>
      <c r="BV140" s="341"/>
    </row>
    <row r="141" spans="63:74" x14ac:dyDescent="0.25">
      <c r="BK141" s="341"/>
      <c r="BL141" s="341"/>
      <c r="BM141" s="341"/>
      <c r="BN141" s="341"/>
      <c r="BO141" s="341"/>
      <c r="BP141" s="341"/>
      <c r="BQ141" s="341"/>
      <c r="BR141" s="341"/>
      <c r="BS141" s="341"/>
      <c r="BT141" s="341"/>
      <c r="BU141" s="341"/>
      <c r="BV141" s="341"/>
    </row>
    <row r="142" spans="63:74" x14ac:dyDescent="0.25">
      <c r="BK142" s="341"/>
      <c r="BL142" s="341"/>
      <c r="BM142" s="341"/>
      <c r="BN142" s="341"/>
      <c r="BO142" s="341"/>
      <c r="BP142" s="341"/>
      <c r="BQ142" s="341"/>
      <c r="BR142" s="341"/>
      <c r="BS142" s="341"/>
      <c r="BT142" s="341"/>
      <c r="BU142" s="341"/>
      <c r="BV142" s="341"/>
    </row>
    <row r="143" spans="63:74" x14ac:dyDescent="0.25">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0.6328125" style="121" customWidth="1"/>
    <col min="2" max="2" width="16.6328125" style="121" customWidth="1"/>
    <col min="3" max="50" width="6.6328125" style="121" customWidth="1"/>
    <col min="51" max="55" width="6.6328125" style="336" customWidth="1"/>
    <col min="56" max="58" width="6.6328125" style="604" customWidth="1"/>
    <col min="59" max="62" width="6.6328125" style="336" customWidth="1"/>
    <col min="63" max="74" width="6.6328125" style="121" customWidth="1"/>
    <col min="75" max="16384" width="9.6328125" style="121"/>
  </cols>
  <sheetData>
    <row r="1" spans="1:74" ht="13.25" customHeight="1" x14ac:dyDescent="0.3">
      <c r="A1" s="732" t="s">
        <v>792</v>
      </c>
      <c r="B1" s="809" t="s">
        <v>1345</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120"/>
    </row>
    <row r="2" spans="1:74" s="112" customFormat="1" ht="13.25" customHeight="1"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02"/>
      <c r="BE2" s="602"/>
      <c r="BF2" s="602"/>
      <c r="BG2" s="341"/>
      <c r="BH2" s="341"/>
      <c r="BI2" s="341"/>
      <c r="BJ2" s="341"/>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5" customHeight="1" x14ac:dyDescent="0.25">
      <c r="A6" s="119" t="s">
        <v>615</v>
      </c>
      <c r="B6" s="199" t="s">
        <v>432</v>
      </c>
      <c r="C6" s="208">
        <v>20.624341869999999</v>
      </c>
      <c r="D6" s="208">
        <v>20.947172076000001</v>
      </c>
      <c r="E6" s="208">
        <v>20.850936086000001</v>
      </c>
      <c r="F6" s="208">
        <v>20.898225877000002</v>
      </c>
      <c r="G6" s="208">
        <v>20.69266726</v>
      </c>
      <c r="H6" s="208">
        <v>20.391959078999999</v>
      </c>
      <c r="I6" s="208">
        <v>19.973712801000001</v>
      </c>
      <c r="J6" s="208">
        <v>20.194239823</v>
      </c>
      <c r="K6" s="208">
        <v>21.227778900000001</v>
      </c>
      <c r="L6" s="208">
        <v>20.761036674</v>
      </c>
      <c r="M6" s="208">
        <v>20.532651025</v>
      </c>
      <c r="N6" s="208">
        <v>20.515890641999999</v>
      </c>
      <c r="O6" s="208">
        <v>20.936984856999999</v>
      </c>
      <c r="P6" s="208">
        <v>21.548644420999999</v>
      </c>
      <c r="Q6" s="208">
        <v>21.626688227999999</v>
      </c>
      <c r="R6" s="208">
        <v>21.803839933999999</v>
      </c>
      <c r="S6" s="208">
        <v>21.605534248000001</v>
      </c>
      <c r="T6" s="208">
        <v>21.16963045</v>
      </c>
      <c r="U6" s="208">
        <v>20.283593081999999</v>
      </c>
      <c r="V6" s="208">
        <v>20.819872121</v>
      </c>
      <c r="W6" s="208">
        <v>21.162524052999999</v>
      </c>
      <c r="X6" s="208">
        <v>20.941286633000001</v>
      </c>
      <c r="Y6" s="208">
        <v>21.009630791999999</v>
      </c>
      <c r="Z6" s="208">
        <v>20.856606633999998</v>
      </c>
      <c r="AA6" s="208">
        <v>21.683181081000001</v>
      </c>
      <c r="AB6" s="208">
        <v>22.109746094999998</v>
      </c>
      <c r="AC6" s="208">
        <v>21.722515873999999</v>
      </c>
      <c r="AD6" s="208">
        <v>22.06718339</v>
      </c>
      <c r="AE6" s="208">
        <v>21.656900639</v>
      </c>
      <c r="AF6" s="208">
        <v>20.517213578</v>
      </c>
      <c r="AG6" s="208">
        <v>20.722164775</v>
      </c>
      <c r="AH6" s="208">
        <v>21.015734777999999</v>
      </c>
      <c r="AI6" s="208">
        <v>21.374816669000001</v>
      </c>
      <c r="AJ6" s="208">
        <v>21.146947888</v>
      </c>
      <c r="AK6" s="208">
        <v>21.052254747999999</v>
      </c>
      <c r="AL6" s="208">
        <v>20.440250031000001</v>
      </c>
      <c r="AM6" s="208">
        <v>20.988806146000002</v>
      </c>
      <c r="AN6" s="208">
        <v>21.516097305999999</v>
      </c>
      <c r="AO6" s="208">
        <v>21.708118763000002</v>
      </c>
      <c r="AP6" s="208">
        <v>22.119382919</v>
      </c>
      <c r="AQ6" s="208">
        <v>21.384155964000001</v>
      </c>
      <c r="AR6" s="208">
        <v>20.734957789999999</v>
      </c>
      <c r="AS6" s="208">
        <v>21.367725301</v>
      </c>
      <c r="AT6" s="208">
        <v>20.854805800000001</v>
      </c>
      <c r="AU6" s="208">
        <v>22.228766846999999</v>
      </c>
      <c r="AV6" s="208">
        <v>21.94</v>
      </c>
      <c r="AW6" s="208">
        <v>21.86</v>
      </c>
      <c r="AX6" s="208">
        <v>21.733879999999999</v>
      </c>
      <c r="AY6" s="208">
        <v>22.776330000000002</v>
      </c>
      <c r="AZ6" s="324">
        <v>23.718</v>
      </c>
      <c r="BA6" s="324">
        <v>24.244420000000002</v>
      </c>
      <c r="BB6" s="324">
        <v>24.939869999999999</v>
      </c>
      <c r="BC6" s="324">
        <v>24.337520000000001</v>
      </c>
      <c r="BD6" s="324">
        <v>23.78172</v>
      </c>
      <c r="BE6" s="324">
        <v>24.606619999999999</v>
      </c>
      <c r="BF6" s="324">
        <v>24.12106</v>
      </c>
      <c r="BG6" s="324">
        <v>25.77657</v>
      </c>
      <c r="BH6" s="324">
        <v>25.409410000000001</v>
      </c>
      <c r="BI6" s="324">
        <v>25.238399999999999</v>
      </c>
      <c r="BJ6" s="324">
        <v>24.92268</v>
      </c>
      <c r="BK6" s="324">
        <v>25.904800000000002</v>
      </c>
      <c r="BL6" s="324">
        <v>26.723400000000002</v>
      </c>
      <c r="BM6" s="324">
        <v>27.15382</v>
      </c>
      <c r="BN6" s="324">
        <v>27.713629999999998</v>
      </c>
      <c r="BO6" s="324">
        <v>26.78473</v>
      </c>
      <c r="BP6" s="324">
        <v>25.913599999999999</v>
      </c>
      <c r="BQ6" s="324">
        <v>26.57113</v>
      </c>
      <c r="BR6" s="324">
        <v>25.787430000000001</v>
      </c>
      <c r="BS6" s="324">
        <v>27.310449999999999</v>
      </c>
      <c r="BT6" s="324">
        <v>26.70795</v>
      </c>
      <c r="BU6" s="324">
        <v>26.347460000000002</v>
      </c>
      <c r="BV6" s="324">
        <v>25.852889999999999</v>
      </c>
    </row>
    <row r="7" spans="1:74" ht="11.15" customHeight="1" x14ac:dyDescent="0.25">
      <c r="A7" s="119" t="s">
        <v>616</v>
      </c>
      <c r="B7" s="184" t="s">
        <v>465</v>
      </c>
      <c r="C7" s="208">
        <v>15.384579012</v>
      </c>
      <c r="D7" s="208">
        <v>15.816790305</v>
      </c>
      <c r="E7" s="208">
        <v>15.463876959</v>
      </c>
      <c r="F7" s="208">
        <v>15.756292966</v>
      </c>
      <c r="G7" s="208">
        <v>16.255337072</v>
      </c>
      <c r="H7" s="208">
        <v>16.450108631999999</v>
      </c>
      <c r="I7" s="208">
        <v>16.421705134</v>
      </c>
      <c r="J7" s="208">
        <v>16.243312875000001</v>
      </c>
      <c r="K7" s="208">
        <v>16.359095752999998</v>
      </c>
      <c r="L7" s="208">
        <v>16.383830171</v>
      </c>
      <c r="M7" s="208">
        <v>15.779661121</v>
      </c>
      <c r="N7" s="208">
        <v>15.323638127000001</v>
      </c>
      <c r="O7" s="208">
        <v>14.857610643999999</v>
      </c>
      <c r="P7" s="208">
        <v>15.534123229</v>
      </c>
      <c r="Q7" s="208">
        <v>15.257233878999999</v>
      </c>
      <c r="R7" s="208">
        <v>15.911457301</v>
      </c>
      <c r="S7" s="208">
        <v>16.011567223</v>
      </c>
      <c r="T7" s="208">
        <v>16.203018595</v>
      </c>
      <c r="U7" s="208">
        <v>16.211395421999999</v>
      </c>
      <c r="V7" s="208">
        <v>16.092890186999998</v>
      </c>
      <c r="W7" s="208">
        <v>16.178074078000002</v>
      </c>
      <c r="X7" s="208">
        <v>16.192758355999999</v>
      </c>
      <c r="Y7" s="208">
        <v>15.80901113</v>
      </c>
      <c r="Z7" s="208">
        <v>15.46378986</v>
      </c>
      <c r="AA7" s="208">
        <v>15.430668606999999</v>
      </c>
      <c r="AB7" s="208">
        <v>15.471068882999999</v>
      </c>
      <c r="AC7" s="208">
        <v>15.56662279</v>
      </c>
      <c r="AD7" s="208">
        <v>15.542254802</v>
      </c>
      <c r="AE7" s="208">
        <v>16.074557588000001</v>
      </c>
      <c r="AF7" s="208">
        <v>16.2446102</v>
      </c>
      <c r="AG7" s="208">
        <v>16.184340699</v>
      </c>
      <c r="AH7" s="208">
        <v>16.035819673999999</v>
      </c>
      <c r="AI7" s="208">
        <v>16.412071710999999</v>
      </c>
      <c r="AJ7" s="208">
        <v>16.538432045</v>
      </c>
      <c r="AK7" s="208">
        <v>16.024348595999999</v>
      </c>
      <c r="AL7" s="208">
        <v>15.569857628999999</v>
      </c>
      <c r="AM7" s="208">
        <v>15.558581775</v>
      </c>
      <c r="AN7" s="208">
        <v>15.800830305</v>
      </c>
      <c r="AO7" s="208">
        <v>15.536457135999999</v>
      </c>
      <c r="AP7" s="208">
        <v>16.193575634999998</v>
      </c>
      <c r="AQ7" s="208">
        <v>16.614067827</v>
      </c>
      <c r="AR7" s="208">
        <v>16.667553519999998</v>
      </c>
      <c r="AS7" s="208">
        <v>16.755564865</v>
      </c>
      <c r="AT7" s="208">
        <v>16.894033795999999</v>
      </c>
      <c r="AU7" s="208">
        <v>17.205390197</v>
      </c>
      <c r="AV7" s="208">
        <v>17.309999999999999</v>
      </c>
      <c r="AW7" s="208">
        <v>16.72</v>
      </c>
      <c r="AX7" s="208">
        <v>16.439260000000001</v>
      </c>
      <c r="AY7" s="208">
        <v>16.522549999999999</v>
      </c>
      <c r="AZ7" s="324">
        <v>16.86242</v>
      </c>
      <c r="BA7" s="324">
        <v>16.673670000000001</v>
      </c>
      <c r="BB7" s="324">
        <v>17.335799999999999</v>
      </c>
      <c r="BC7" s="324">
        <v>17.777519999999999</v>
      </c>
      <c r="BD7" s="324">
        <v>17.866420000000002</v>
      </c>
      <c r="BE7" s="324">
        <v>17.832940000000001</v>
      </c>
      <c r="BF7" s="324">
        <v>17.862369999999999</v>
      </c>
      <c r="BG7" s="324">
        <v>18.031980000000001</v>
      </c>
      <c r="BH7" s="324">
        <v>17.948419999999999</v>
      </c>
      <c r="BI7" s="324">
        <v>17.1875</v>
      </c>
      <c r="BJ7" s="324">
        <v>16.778079999999999</v>
      </c>
      <c r="BK7" s="324">
        <v>16.71753</v>
      </c>
      <c r="BL7" s="324">
        <v>16.978570000000001</v>
      </c>
      <c r="BM7" s="324">
        <v>16.645959999999999</v>
      </c>
      <c r="BN7" s="324">
        <v>17.212630000000001</v>
      </c>
      <c r="BO7" s="324">
        <v>17.629200000000001</v>
      </c>
      <c r="BP7" s="324">
        <v>17.665579999999999</v>
      </c>
      <c r="BQ7" s="324">
        <v>17.638269999999999</v>
      </c>
      <c r="BR7" s="324">
        <v>17.718389999999999</v>
      </c>
      <c r="BS7" s="324">
        <v>17.949390000000001</v>
      </c>
      <c r="BT7" s="324">
        <v>17.920950000000001</v>
      </c>
      <c r="BU7" s="324">
        <v>17.178159999999998</v>
      </c>
      <c r="BV7" s="324">
        <v>16.76557</v>
      </c>
    </row>
    <row r="8" spans="1:74" ht="11.15" customHeight="1" x14ac:dyDescent="0.25">
      <c r="A8" s="119" t="s">
        <v>617</v>
      </c>
      <c r="B8" s="199" t="s">
        <v>433</v>
      </c>
      <c r="C8" s="208">
        <v>12.784626887</v>
      </c>
      <c r="D8" s="208">
        <v>13.037765153</v>
      </c>
      <c r="E8" s="208">
        <v>13.355598599</v>
      </c>
      <c r="F8" s="208">
        <v>13.576065758</v>
      </c>
      <c r="G8" s="208">
        <v>13.743034307</v>
      </c>
      <c r="H8" s="208">
        <v>13.389464494</v>
      </c>
      <c r="I8" s="208">
        <v>13.26233807</v>
      </c>
      <c r="J8" s="208">
        <v>13.316738939</v>
      </c>
      <c r="K8" s="208">
        <v>12.961644381999999</v>
      </c>
      <c r="L8" s="208">
        <v>13.57019238</v>
      </c>
      <c r="M8" s="208">
        <v>13.397436025999999</v>
      </c>
      <c r="N8" s="208">
        <v>12.909799505000001</v>
      </c>
      <c r="O8" s="208">
        <v>12.865613262</v>
      </c>
      <c r="P8" s="208">
        <v>12.960572499</v>
      </c>
      <c r="Q8" s="208">
        <v>13.203687543999999</v>
      </c>
      <c r="R8" s="208">
        <v>13.890655158</v>
      </c>
      <c r="S8" s="208">
        <v>14.125409316000001</v>
      </c>
      <c r="T8" s="208">
        <v>13.795335948</v>
      </c>
      <c r="U8" s="208">
        <v>13.307899964000001</v>
      </c>
      <c r="V8" s="208">
        <v>13.520106896</v>
      </c>
      <c r="W8" s="208">
        <v>13.278261464</v>
      </c>
      <c r="X8" s="208">
        <v>13.742308917000001</v>
      </c>
      <c r="Y8" s="208">
        <v>13.493092326999999</v>
      </c>
      <c r="Z8" s="208">
        <v>13.022816993999999</v>
      </c>
      <c r="AA8" s="208">
        <v>13.086401128</v>
      </c>
      <c r="AB8" s="208">
        <v>13.122253329999999</v>
      </c>
      <c r="AC8" s="208">
        <v>13.479141599</v>
      </c>
      <c r="AD8" s="208">
        <v>13.860042158000001</v>
      </c>
      <c r="AE8" s="208">
        <v>14.023185935000001</v>
      </c>
      <c r="AF8" s="208">
        <v>13.621928906999999</v>
      </c>
      <c r="AG8" s="208">
        <v>13.279374110999999</v>
      </c>
      <c r="AH8" s="208">
        <v>13.415107501</v>
      </c>
      <c r="AI8" s="208">
        <v>13.692963796000001</v>
      </c>
      <c r="AJ8" s="208">
        <v>14.36820855</v>
      </c>
      <c r="AK8" s="208">
        <v>13.940286709</v>
      </c>
      <c r="AL8" s="208">
        <v>13.348007754999999</v>
      </c>
      <c r="AM8" s="208">
        <v>13.173061364</v>
      </c>
      <c r="AN8" s="208">
        <v>13.11374895</v>
      </c>
      <c r="AO8" s="208">
        <v>14.007248991000001</v>
      </c>
      <c r="AP8" s="208">
        <v>14.544601042</v>
      </c>
      <c r="AQ8" s="208">
        <v>14.718656785</v>
      </c>
      <c r="AR8" s="208">
        <v>14.313559499</v>
      </c>
      <c r="AS8" s="208">
        <v>14.119323702000001</v>
      </c>
      <c r="AT8" s="208">
        <v>14.142637028999999</v>
      </c>
      <c r="AU8" s="208">
        <v>14.212057333000001</v>
      </c>
      <c r="AV8" s="208">
        <v>14.74</v>
      </c>
      <c r="AW8" s="208">
        <v>14.67</v>
      </c>
      <c r="AX8" s="208">
        <v>14.10127</v>
      </c>
      <c r="AY8" s="208">
        <v>13.71782</v>
      </c>
      <c r="AZ8" s="324">
        <v>13.88388</v>
      </c>
      <c r="BA8" s="324">
        <v>14.63519</v>
      </c>
      <c r="BB8" s="324">
        <v>15.241709999999999</v>
      </c>
      <c r="BC8" s="324">
        <v>15.42806</v>
      </c>
      <c r="BD8" s="324">
        <v>15.14955</v>
      </c>
      <c r="BE8" s="324">
        <v>14.70351</v>
      </c>
      <c r="BF8" s="324">
        <v>14.915050000000001</v>
      </c>
      <c r="BG8" s="324">
        <v>14.8475</v>
      </c>
      <c r="BH8" s="324">
        <v>15.272830000000001</v>
      </c>
      <c r="BI8" s="324">
        <v>15.0557</v>
      </c>
      <c r="BJ8" s="324">
        <v>14.39245</v>
      </c>
      <c r="BK8" s="324">
        <v>14.05017</v>
      </c>
      <c r="BL8" s="324">
        <v>14.104570000000001</v>
      </c>
      <c r="BM8" s="324">
        <v>14.81997</v>
      </c>
      <c r="BN8" s="324">
        <v>15.39208</v>
      </c>
      <c r="BO8" s="324">
        <v>15.56963</v>
      </c>
      <c r="BP8" s="324">
        <v>15.276249999999999</v>
      </c>
      <c r="BQ8" s="324">
        <v>14.82231</v>
      </c>
      <c r="BR8" s="324">
        <v>15.043939999999999</v>
      </c>
      <c r="BS8" s="324">
        <v>14.95764</v>
      </c>
      <c r="BT8" s="324">
        <v>15.39489</v>
      </c>
      <c r="BU8" s="324">
        <v>15.1904</v>
      </c>
      <c r="BV8" s="324">
        <v>14.541090000000001</v>
      </c>
    </row>
    <row r="9" spans="1:74" ht="11.15" customHeight="1" x14ac:dyDescent="0.25">
      <c r="A9" s="119" t="s">
        <v>618</v>
      </c>
      <c r="B9" s="199" t="s">
        <v>434</v>
      </c>
      <c r="C9" s="208">
        <v>10.483565192</v>
      </c>
      <c r="D9" s="208">
        <v>10.919799646</v>
      </c>
      <c r="E9" s="208">
        <v>11.437563473999999</v>
      </c>
      <c r="F9" s="208">
        <v>11.560813058999999</v>
      </c>
      <c r="G9" s="208">
        <v>12.812961222</v>
      </c>
      <c r="H9" s="208">
        <v>13.267116475</v>
      </c>
      <c r="I9" s="208">
        <v>13.409768207999999</v>
      </c>
      <c r="J9" s="208">
        <v>13.283885761000001</v>
      </c>
      <c r="K9" s="208">
        <v>12.517236308999999</v>
      </c>
      <c r="L9" s="208">
        <v>12.090155189000001</v>
      </c>
      <c r="M9" s="208">
        <v>11.418304754999999</v>
      </c>
      <c r="N9" s="208">
        <v>10.808431783</v>
      </c>
      <c r="O9" s="208">
        <v>10.507440755999999</v>
      </c>
      <c r="P9" s="208">
        <v>10.652735998000001</v>
      </c>
      <c r="Q9" s="208">
        <v>10.954159914</v>
      </c>
      <c r="R9" s="208">
        <v>11.987827027</v>
      </c>
      <c r="S9" s="208">
        <v>12.865651043</v>
      </c>
      <c r="T9" s="208">
        <v>13.272087782</v>
      </c>
      <c r="U9" s="208">
        <v>13.084840946</v>
      </c>
      <c r="V9" s="208">
        <v>13.146309048999999</v>
      </c>
      <c r="W9" s="208">
        <v>12.51612166</v>
      </c>
      <c r="X9" s="208">
        <v>11.794458489</v>
      </c>
      <c r="Y9" s="208">
        <v>11.225342945</v>
      </c>
      <c r="Z9" s="208">
        <v>10.819048251</v>
      </c>
      <c r="AA9" s="208">
        <v>10.733188022</v>
      </c>
      <c r="AB9" s="208">
        <v>10.873007125999999</v>
      </c>
      <c r="AC9" s="208">
        <v>11.338593746000001</v>
      </c>
      <c r="AD9" s="208">
        <v>11.708627462000001</v>
      </c>
      <c r="AE9" s="208">
        <v>12.886608449000001</v>
      </c>
      <c r="AF9" s="208">
        <v>12.946082441</v>
      </c>
      <c r="AG9" s="208">
        <v>13.015088499000001</v>
      </c>
      <c r="AH9" s="208">
        <v>13.081791482</v>
      </c>
      <c r="AI9" s="208">
        <v>12.370494774000001</v>
      </c>
      <c r="AJ9" s="208">
        <v>12.147167603</v>
      </c>
      <c r="AK9" s="208">
        <v>11.498895962000001</v>
      </c>
      <c r="AL9" s="208">
        <v>10.846659003999999</v>
      </c>
      <c r="AM9" s="208">
        <v>10.601468755999999</v>
      </c>
      <c r="AN9" s="208">
        <v>10.777964525</v>
      </c>
      <c r="AO9" s="208">
        <v>11.366689848</v>
      </c>
      <c r="AP9" s="208">
        <v>12.143065637999999</v>
      </c>
      <c r="AQ9" s="208">
        <v>12.591231178999999</v>
      </c>
      <c r="AR9" s="208">
        <v>13.331931634</v>
      </c>
      <c r="AS9" s="208">
        <v>13.308650950000001</v>
      </c>
      <c r="AT9" s="208">
        <v>13.310741513</v>
      </c>
      <c r="AU9" s="208">
        <v>13.244764805000001</v>
      </c>
      <c r="AV9" s="208">
        <v>12.4</v>
      </c>
      <c r="AW9" s="208">
        <v>12.07</v>
      </c>
      <c r="AX9" s="208">
        <v>11.165319999999999</v>
      </c>
      <c r="AY9" s="208">
        <v>10.608269999999999</v>
      </c>
      <c r="AZ9" s="324">
        <v>10.80209</v>
      </c>
      <c r="BA9" s="324">
        <v>11.441280000000001</v>
      </c>
      <c r="BB9" s="324">
        <v>11.962160000000001</v>
      </c>
      <c r="BC9" s="324">
        <v>12.17445</v>
      </c>
      <c r="BD9" s="324">
        <v>12.807919999999999</v>
      </c>
      <c r="BE9" s="324">
        <v>12.47212</v>
      </c>
      <c r="BF9" s="324">
        <v>12.435029999999999</v>
      </c>
      <c r="BG9" s="324">
        <v>12.197710000000001</v>
      </c>
      <c r="BH9" s="324">
        <v>11.220750000000001</v>
      </c>
      <c r="BI9" s="324">
        <v>11.02379</v>
      </c>
      <c r="BJ9" s="324">
        <v>10.62748</v>
      </c>
      <c r="BK9" s="324">
        <v>10.298299999999999</v>
      </c>
      <c r="BL9" s="324">
        <v>10.58887</v>
      </c>
      <c r="BM9" s="324">
        <v>10.834680000000001</v>
      </c>
      <c r="BN9" s="324">
        <v>11.52337</v>
      </c>
      <c r="BO9" s="324">
        <v>11.916320000000001</v>
      </c>
      <c r="BP9" s="324">
        <v>12.883990000000001</v>
      </c>
      <c r="BQ9" s="324">
        <v>12.65522</v>
      </c>
      <c r="BR9" s="324">
        <v>12.78126</v>
      </c>
      <c r="BS9" s="324">
        <v>12.661049999999999</v>
      </c>
      <c r="BT9" s="324">
        <v>11.66328</v>
      </c>
      <c r="BU9" s="324">
        <v>11.268370000000001</v>
      </c>
      <c r="BV9" s="324">
        <v>10.632110000000001</v>
      </c>
    </row>
    <row r="10" spans="1:74" ht="11.15" customHeight="1" x14ac:dyDescent="0.25">
      <c r="A10" s="119" t="s">
        <v>619</v>
      </c>
      <c r="B10" s="199" t="s">
        <v>435</v>
      </c>
      <c r="C10" s="208">
        <v>11.252927843</v>
      </c>
      <c r="D10" s="208">
        <v>11.787202859000001</v>
      </c>
      <c r="E10" s="208">
        <v>11.727303354</v>
      </c>
      <c r="F10" s="208">
        <v>11.843931009</v>
      </c>
      <c r="G10" s="208">
        <v>11.8495051</v>
      </c>
      <c r="H10" s="208">
        <v>11.954259997999999</v>
      </c>
      <c r="I10" s="208">
        <v>11.946398292</v>
      </c>
      <c r="J10" s="208">
        <v>11.710714422000001</v>
      </c>
      <c r="K10" s="208">
        <v>11.851543940999999</v>
      </c>
      <c r="L10" s="208">
        <v>11.839015760000001</v>
      </c>
      <c r="M10" s="208">
        <v>11.668435533</v>
      </c>
      <c r="N10" s="208">
        <v>11.082718398000001</v>
      </c>
      <c r="O10" s="208">
        <v>11.497264058000001</v>
      </c>
      <c r="P10" s="208">
        <v>11.730472603999999</v>
      </c>
      <c r="Q10" s="208">
        <v>11.854392848</v>
      </c>
      <c r="R10" s="208">
        <v>12.223729565999999</v>
      </c>
      <c r="S10" s="208">
        <v>11.963257217000001</v>
      </c>
      <c r="T10" s="208">
        <v>12.186374561999999</v>
      </c>
      <c r="U10" s="208">
        <v>12.074350303999999</v>
      </c>
      <c r="V10" s="208">
        <v>12.105231635999999</v>
      </c>
      <c r="W10" s="208">
        <v>12.038863303999999</v>
      </c>
      <c r="X10" s="208">
        <v>12.035754121</v>
      </c>
      <c r="Y10" s="208">
        <v>12.001223123000001</v>
      </c>
      <c r="Z10" s="208">
        <v>11.454639856</v>
      </c>
      <c r="AA10" s="208">
        <v>11.534651801000001</v>
      </c>
      <c r="AB10" s="208">
        <v>11.730764423</v>
      </c>
      <c r="AC10" s="208">
        <v>11.870337598000001</v>
      </c>
      <c r="AD10" s="208">
        <v>11.965997818</v>
      </c>
      <c r="AE10" s="208">
        <v>11.22147157</v>
      </c>
      <c r="AF10" s="208">
        <v>11.924951368</v>
      </c>
      <c r="AG10" s="208">
        <v>11.864651592</v>
      </c>
      <c r="AH10" s="208">
        <v>11.948515231</v>
      </c>
      <c r="AI10" s="208">
        <v>12.072773284</v>
      </c>
      <c r="AJ10" s="208">
        <v>12.083548015</v>
      </c>
      <c r="AK10" s="208">
        <v>11.902273472999999</v>
      </c>
      <c r="AL10" s="208">
        <v>11.348057684</v>
      </c>
      <c r="AM10" s="208">
        <v>11.355147950999999</v>
      </c>
      <c r="AN10" s="208">
        <v>11.772704521</v>
      </c>
      <c r="AO10" s="208">
        <v>11.922816397</v>
      </c>
      <c r="AP10" s="208">
        <v>12.186968403</v>
      </c>
      <c r="AQ10" s="208">
        <v>12.328568711999999</v>
      </c>
      <c r="AR10" s="208">
        <v>12.449834482</v>
      </c>
      <c r="AS10" s="208">
        <v>12.3899413</v>
      </c>
      <c r="AT10" s="208">
        <v>12.425033185</v>
      </c>
      <c r="AU10" s="208">
        <v>12.659586280999999</v>
      </c>
      <c r="AV10" s="208">
        <v>12.7</v>
      </c>
      <c r="AW10" s="208">
        <v>12.56</v>
      </c>
      <c r="AX10" s="208">
        <v>12.131019999999999</v>
      </c>
      <c r="AY10" s="208">
        <v>12.06569</v>
      </c>
      <c r="AZ10" s="324">
        <v>12.67563</v>
      </c>
      <c r="BA10" s="324">
        <v>12.777950000000001</v>
      </c>
      <c r="BB10" s="324">
        <v>13.017049999999999</v>
      </c>
      <c r="BC10" s="324">
        <v>13.1305</v>
      </c>
      <c r="BD10" s="324">
        <v>13.16531</v>
      </c>
      <c r="BE10" s="324">
        <v>12.994770000000001</v>
      </c>
      <c r="BF10" s="324">
        <v>13.059290000000001</v>
      </c>
      <c r="BG10" s="324">
        <v>13.20256</v>
      </c>
      <c r="BH10" s="324">
        <v>13.15774</v>
      </c>
      <c r="BI10" s="324">
        <v>12.850199999999999</v>
      </c>
      <c r="BJ10" s="324">
        <v>12.252800000000001</v>
      </c>
      <c r="BK10" s="324">
        <v>12.152509999999999</v>
      </c>
      <c r="BL10" s="324">
        <v>12.525169999999999</v>
      </c>
      <c r="BM10" s="324">
        <v>12.667439999999999</v>
      </c>
      <c r="BN10" s="324">
        <v>12.844340000000001</v>
      </c>
      <c r="BO10" s="324">
        <v>12.916499999999999</v>
      </c>
      <c r="BP10" s="324">
        <v>12.939</v>
      </c>
      <c r="BQ10" s="324">
        <v>12.775650000000001</v>
      </c>
      <c r="BR10" s="324">
        <v>12.83118</v>
      </c>
      <c r="BS10" s="324">
        <v>12.96862</v>
      </c>
      <c r="BT10" s="324">
        <v>12.93952</v>
      </c>
      <c r="BU10" s="324">
        <v>12.70341</v>
      </c>
      <c r="BV10" s="324">
        <v>12.15526</v>
      </c>
    </row>
    <row r="11" spans="1:74" ht="11.15" customHeight="1" x14ac:dyDescent="0.25">
      <c r="A11" s="119" t="s">
        <v>620</v>
      </c>
      <c r="B11" s="199" t="s">
        <v>436</v>
      </c>
      <c r="C11" s="208">
        <v>10.444112037</v>
      </c>
      <c r="D11" s="208">
        <v>10.950284453</v>
      </c>
      <c r="E11" s="208">
        <v>11.514426609999999</v>
      </c>
      <c r="F11" s="208">
        <v>11.458740062</v>
      </c>
      <c r="G11" s="208">
        <v>11.444091775</v>
      </c>
      <c r="H11" s="208">
        <v>11.301891978</v>
      </c>
      <c r="I11" s="208">
        <v>11.075428114999999</v>
      </c>
      <c r="J11" s="208">
        <v>11.194187704000001</v>
      </c>
      <c r="K11" s="208">
        <v>11.178083689999999</v>
      </c>
      <c r="L11" s="208">
        <v>11.276012487999999</v>
      </c>
      <c r="M11" s="208">
        <v>11.38330373</v>
      </c>
      <c r="N11" s="208">
        <v>10.950542305000001</v>
      </c>
      <c r="O11" s="208">
        <v>10.990532200000001</v>
      </c>
      <c r="P11" s="208">
        <v>11.188292648999999</v>
      </c>
      <c r="Q11" s="208">
        <v>11.268012577</v>
      </c>
      <c r="R11" s="208">
        <v>11.767059934000001</v>
      </c>
      <c r="S11" s="208">
        <v>11.746953692</v>
      </c>
      <c r="T11" s="208">
        <v>11.605294708000001</v>
      </c>
      <c r="U11" s="208">
        <v>11.488975304</v>
      </c>
      <c r="V11" s="208">
        <v>11.41772851</v>
      </c>
      <c r="W11" s="208">
        <v>11.231154046</v>
      </c>
      <c r="X11" s="208">
        <v>11.362224552000001</v>
      </c>
      <c r="Y11" s="208">
        <v>11.521337147000001</v>
      </c>
      <c r="Z11" s="208">
        <v>10.987340086</v>
      </c>
      <c r="AA11" s="208">
        <v>11.270339946</v>
      </c>
      <c r="AB11" s="208">
        <v>11.088529462</v>
      </c>
      <c r="AC11" s="208">
        <v>11.388670056</v>
      </c>
      <c r="AD11" s="208">
        <v>11.537479803</v>
      </c>
      <c r="AE11" s="208">
        <v>11.560424291</v>
      </c>
      <c r="AF11" s="208">
        <v>11.454827847000001</v>
      </c>
      <c r="AG11" s="208">
        <v>11.200704303</v>
      </c>
      <c r="AH11" s="208">
        <v>11.166418407</v>
      </c>
      <c r="AI11" s="208">
        <v>11.361022176000001</v>
      </c>
      <c r="AJ11" s="208">
        <v>11.806252103</v>
      </c>
      <c r="AK11" s="208">
        <v>11.813711671</v>
      </c>
      <c r="AL11" s="208">
        <v>10.837257554000001</v>
      </c>
      <c r="AM11" s="208">
        <v>10.988404745</v>
      </c>
      <c r="AN11" s="208">
        <v>11.119558920999999</v>
      </c>
      <c r="AO11" s="208">
        <v>11.567981411</v>
      </c>
      <c r="AP11" s="208">
        <v>12.350462249</v>
      </c>
      <c r="AQ11" s="208">
        <v>12.308045007</v>
      </c>
      <c r="AR11" s="208">
        <v>12.106440568</v>
      </c>
      <c r="AS11" s="208">
        <v>11.956982183999999</v>
      </c>
      <c r="AT11" s="208">
        <v>12.001074106000001</v>
      </c>
      <c r="AU11" s="208">
        <v>12.035042539000001</v>
      </c>
      <c r="AV11" s="208">
        <v>12.36</v>
      </c>
      <c r="AW11" s="208">
        <v>12.45</v>
      </c>
      <c r="AX11" s="208">
        <v>11.729649999999999</v>
      </c>
      <c r="AY11" s="208">
        <v>11.685029999999999</v>
      </c>
      <c r="AZ11" s="324">
        <v>11.920450000000001</v>
      </c>
      <c r="BA11" s="324">
        <v>12.25145</v>
      </c>
      <c r="BB11" s="324">
        <v>12.8909</v>
      </c>
      <c r="BC11" s="324">
        <v>12.71069</v>
      </c>
      <c r="BD11" s="324">
        <v>12.43979</v>
      </c>
      <c r="BE11" s="324">
        <v>12.200200000000001</v>
      </c>
      <c r="BF11" s="324">
        <v>12.2468</v>
      </c>
      <c r="BG11" s="324">
        <v>12.25215</v>
      </c>
      <c r="BH11" s="324">
        <v>12.50722</v>
      </c>
      <c r="BI11" s="324">
        <v>12.60873</v>
      </c>
      <c r="BJ11" s="324">
        <v>11.664680000000001</v>
      </c>
      <c r="BK11" s="324">
        <v>11.708780000000001</v>
      </c>
      <c r="BL11" s="324">
        <v>11.89232</v>
      </c>
      <c r="BM11" s="324">
        <v>12.22146</v>
      </c>
      <c r="BN11" s="324">
        <v>12.865209999999999</v>
      </c>
      <c r="BO11" s="324">
        <v>12.72242</v>
      </c>
      <c r="BP11" s="324">
        <v>12.513820000000001</v>
      </c>
      <c r="BQ11" s="324">
        <v>12.29481</v>
      </c>
      <c r="BR11" s="324">
        <v>12.372199999999999</v>
      </c>
      <c r="BS11" s="324">
        <v>12.326409999999999</v>
      </c>
      <c r="BT11" s="324">
        <v>12.582229999999999</v>
      </c>
      <c r="BU11" s="324">
        <v>12.711460000000001</v>
      </c>
      <c r="BV11" s="324">
        <v>11.769780000000001</v>
      </c>
    </row>
    <row r="12" spans="1:74" ht="11.15" customHeight="1" x14ac:dyDescent="0.25">
      <c r="A12" s="119" t="s">
        <v>621</v>
      </c>
      <c r="B12" s="199" t="s">
        <v>437</v>
      </c>
      <c r="C12" s="208">
        <v>10.089650592</v>
      </c>
      <c r="D12" s="208">
        <v>10.4364724</v>
      </c>
      <c r="E12" s="208">
        <v>11.059155568</v>
      </c>
      <c r="F12" s="208">
        <v>11.071343991000001</v>
      </c>
      <c r="G12" s="208">
        <v>10.909535643</v>
      </c>
      <c r="H12" s="208">
        <v>10.864133315</v>
      </c>
      <c r="I12" s="208">
        <v>10.778603558</v>
      </c>
      <c r="J12" s="208">
        <v>10.960922376999999</v>
      </c>
      <c r="K12" s="208">
        <v>10.979771712</v>
      </c>
      <c r="L12" s="208">
        <v>10.976830383999999</v>
      </c>
      <c r="M12" s="208">
        <v>10.949073199000001</v>
      </c>
      <c r="N12" s="208">
        <v>10.353378274000001</v>
      </c>
      <c r="O12" s="208">
        <v>10.644672781000001</v>
      </c>
      <c r="P12" s="208">
        <v>10.860638324</v>
      </c>
      <c r="Q12" s="208">
        <v>10.934651712000001</v>
      </c>
      <c r="R12" s="208">
        <v>11.459860992999999</v>
      </c>
      <c r="S12" s="208">
        <v>11.536387203</v>
      </c>
      <c r="T12" s="208">
        <v>11.305378039000001</v>
      </c>
      <c r="U12" s="208">
        <v>11.243663997000001</v>
      </c>
      <c r="V12" s="208">
        <v>11.281283174</v>
      </c>
      <c r="W12" s="208">
        <v>11.312986313</v>
      </c>
      <c r="X12" s="208">
        <v>11.355993570000001</v>
      </c>
      <c r="Y12" s="208">
        <v>11.242877995000001</v>
      </c>
      <c r="Z12" s="208">
        <v>10.836665559</v>
      </c>
      <c r="AA12" s="208">
        <v>10.747674409</v>
      </c>
      <c r="AB12" s="208">
        <v>10.951225450000001</v>
      </c>
      <c r="AC12" s="208">
        <v>11.121433237</v>
      </c>
      <c r="AD12" s="208">
        <v>11.409023266</v>
      </c>
      <c r="AE12" s="208">
        <v>11.280819304</v>
      </c>
      <c r="AF12" s="208">
        <v>11.268439274</v>
      </c>
      <c r="AG12" s="208">
        <v>11.127682278</v>
      </c>
      <c r="AH12" s="208">
        <v>11.076658077999999</v>
      </c>
      <c r="AI12" s="208">
        <v>11.388073949000001</v>
      </c>
      <c r="AJ12" s="208">
        <v>11.501579159</v>
      </c>
      <c r="AK12" s="208">
        <v>11.417120816000001</v>
      </c>
      <c r="AL12" s="208">
        <v>10.901400370999999</v>
      </c>
      <c r="AM12" s="208">
        <v>10.688514876999999</v>
      </c>
      <c r="AN12" s="208">
        <v>14.000059554</v>
      </c>
      <c r="AO12" s="208">
        <v>10.966968464000001</v>
      </c>
      <c r="AP12" s="208">
        <v>11.670605731</v>
      </c>
      <c r="AQ12" s="208">
        <v>11.747230841</v>
      </c>
      <c r="AR12" s="208">
        <v>11.677206159000001</v>
      </c>
      <c r="AS12" s="208">
        <v>11.530303343</v>
      </c>
      <c r="AT12" s="208">
        <v>11.818366777</v>
      </c>
      <c r="AU12" s="208">
        <v>12.116501655</v>
      </c>
      <c r="AV12" s="208">
        <v>12.4</v>
      </c>
      <c r="AW12" s="208">
        <v>12.42</v>
      </c>
      <c r="AX12" s="208">
        <v>12.120570000000001</v>
      </c>
      <c r="AY12" s="208">
        <v>11.78227</v>
      </c>
      <c r="AZ12" s="324">
        <v>15.62711</v>
      </c>
      <c r="BA12" s="324">
        <v>11.85905</v>
      </c>
      <c r="BB12" s="324">
        <v>12.18756</v>
      </c>
      <c r="BC12" s="324">
        <v>12.10111</v>
      </c>
      <c r="BD12" s="324">
        <v>11.927680000000001</v>
      </c>
      <c r="BE12" s="324">
        <v>11.65131</v>
      </c>
      <c r="BF12" s="324">
        <v>11.88109</v>
      </c>
      <c r="BG12" s="324">
        <v>12.184570000000001</v>
      </c>
      <c r="BH12" s="324">
        <v>12.335380000000001</v>
      </c>
      <c r="BI12" s="324">
        <v>12.283860000000001</v>
      </c>
      <c r="BJ12" s="324">
        <v>11.6805</v>
      </c>
      <c r="BK12" s="324">
        <v>11.493790000000001</v>
      </c>
      <c r="BL12" s="324">
        <v>15.083729999999999</v>
      </c>
      <c r="BM12" s="324">
        <v>11.76117</v>
      </c>
      <c r="BN12" s="324">
        <v>12.04025</v>
      </c>
      <c r="BO12" s="324">
        <v>11.93202</v>
      </c>
      <c r="BP12" s="324">
        <v>11.7963</v>
      </c>
      <c r="BQ12" s="324">
        <v>11.537739999999999</v>
      </c>
      <c r="BR12" s="324">
        <v>11.78021</v>
      </c>
      <c r="BS12" s="324">
        <v>12.10427</v>
      </c>
      <c r="BT12" s="324">
        <v>12.27435</v>
      </c>
      <c r="BU12" s="324">
        <v>12.26102</v>
      </c>
      <c r="BV12" s="324">
        <v>11.628869999999999</v>
      </c>
    </row>
    <row r="13" spans="1:74" ht="11.15" customHeight="1" x14ac:dyDescent="0.25">
      <c r="A13" s="119" t="s">
        <v>622</v>
      </c>
      <c r="B13" s="199" t="s">
        <v>438</v>
      </c>
      <c r="C13" s="208">
        <v>11.470777977999999</v>
      </c>
      <c r="D13" s="208">
        <v>11.510565667</v>
      </c>
      <c r="E13" s="208">
        <v>11.619365117999999</v>
      </c>
      <c r="F13" s="208">
        <v>12.007489179</v>
      </c>
      <c r="G13" s="208">
        <v>12.202160852</v>
      </c>
      <c r="H13" s="208">
        <v>12.273961566000001</v>
      </c>
      <c r="I13" s="208">
        <v>12.173097921</v>
      </c>
      <c r="J13" s="208">
        <v>12.164706759</v>
      </c>
      <c r="K13" s="208">
        <v>12.201798784999999</v>
      </c>
      <c r="L13" s="208">
        <v>12.142934629999999</v>
      </c>
      <c r="M13" s="208">
        <v>11.628877922999999</v>
      </c>
      <c r="N13" s="208">
        <v>11.423110206</v>
      </c>
      <c r="O13" s="208">
        <v>11.399688226</v>
      </c>
      <c r="P13" s="208">
        <v>11.411275362</v>
      </c>
      <c r="Q13" s="208">
        <v>11.519409521</v>
      </c>
      <c r="R13" s="208">
        <v>11.864349383</v>
      </c>
      <c r="S13" s="208">
        <v>12.081300814</v>
      </c>
      <c r="T13" s="208">
        <v>12.183678613</v>
      </c>
      <c r="U13" s="208">
        <v>12.173488983</v>
      </c>
      <c r="V13" s="208">
        <v>12.058729963999999</v>
      </c>
      <c r="W13" s="208">
        <v>12.093385468999999</v>
      </c>
      <c r="X13" s="208">
        <v>11.912948567000001</v>
      </c>
      <c r="Y13" s="208">
        <v>11.440558060000001</v>
      </c>
      <c r="Z13" s="208">
        <v>11.228945415</v>
      </c>
      <c r="AA13" s="208">
        <v>11.229337871</v>
      </c>
      <c r="AB13" s="208">
        <v>11.302544805</v>
      </c>
      <c r="AC13" s="208">
        <v>11.4507048</v>
      </c>
      <c r="AD13" s="208">
        <v>11.69461753</v>
      </c>
      <c r="AE13" s="208">
        <v>11.916282880000001</v>
      </c>
      <c r="AF13" s="208">
        <v>12.130062002000001</v>
      </c>
      <c r="AG13" s="208">
        <v>12.06686865</v>
      </c>
      <c r="AH13" s="208">
        <v>11.929822802</v>
      </c>
      <c r="AI13" s="208">
        <v>12.211021643</v>
      </c>
      <c r="AJ13" s="208">
        <v>11.802868740999999</v>
      </c>
      <c r="AK13" s="208">
        <v>11.400880235000001</v>
      </c>
      <c r="AL13" s="208">
        <v>11.391379177999999</v>
      </c>
      <c r="AM13" s="208">
        <v>11.369076164999999</v>
      </c>
      <c r="AN13" s="208">
        <v>11.592865588</v>
      </c>
      <c r="AO13" s="208">
        <v>11.65244644</v>
      </c>
      <c r="AP13" s="208">
        <v>11.889096079</v>
      </c>
      <c r="AQ13" s="208">
        <v>12.140130392</v>
      </c>
      <c r="AR13" s="208">
        <v>12.174855091</v>
      </c>
      <c r="AS13" s="208">
        <v>12.207490958999999</v>
      </c>
      <c r="AT13" s="208">
        <v>12.318430721</v>
      </c>
      <c r="AU13" s="208">
        <v>12.502943573</v>
      </c>
      <c r="AV13" s="208">
        <v>12.55</v>
      </c>
      <c r="AW13" s="208">
        <v>12.19</v>
      </c>
      <c r="AX13" s="208">
        <v>12.16231</v>
      </c>
      <c r="AY13" s="208">
        <v>12.12045</v>
      </c>
      <c r="AZ13" s="324">
        <v>12.3346</v>
      </c>
      <c r="BA13" s="324">
        <v>12.35205</v>
      </c>
      <c r="BB13" s="324">
        <v>12.57611</v>
      </c>
      <c r="BC13" s="324">
        <v>12.797639999999999</v>
      </c>
      <c r="BD13" s="324">
        <v>12.77754</v>
      </c>
      <c r="BE13" s="324">
        <v>12.72672</v>
      </c>
      <c r="BF13" s="324">
        <v>12.75896</v>
      </c>
      <c r="BG13" s="324">
        <v>12.894069999999999</v>
      </c>
      <c r="BH13" s="324">
        <v>12.885630000000001</v>
      </c>
      <c r="BI13" s="324">
        <v>12.46241</v>
      </c>
      <c r="BJ13" s="324">
        <v>12.38306</v>
      </c>
      <c r="BK13" s="324">
        <v>12.291550000000001</v>
      </c>
      <c r="BL13" s="324">
        <v>12.46491</v>
      </c>
      <c r="BM13" s="324">
        <v>12.45438</v>
      </c>
      <c r="BN13" s="324">
        <v>12.64188</v>
      </c>
      <c r="BO13" s="324">
        <v>12.836919999999999</v>
      </c>
      <c r="BP13" s="324">
        <v>12.793710000000001</v>
      </c>
      <c r="BQ13" s="324">
        <v>12.74109</v>
      </c>
      <c r="BR13" s="324">
        <v>12.78396</v>
      </c>
      <c r="BS13" s="324">
        <v>12.92048</v>
      </c>
      <c r="BT13" s="324">
        <v>12.91545</v>
      </c>
      <c r="BU13" s="324">
        <v>12.493209999999999</v>
      </c>
      <c r="BV13" s="324">
        <v>12.41004</v>
      </c>
    </row>
    <row r="14" spans="1:74" ht="11.15" customHeight="1" x14ac:dyDescent="0.25">
      <c r="A14" s="119" t="s">
        <v>623</v>
      </c>
      <c r="B14" s="201" t="s">
        <v>439</v>
      </c>
      <c r="C14" s="208">
        <v>14.947870658999999</v>
      </c>
      <c r="D14" s="208">
        <v>14.853458203000001</v>
      </c>
      <c r="E14" s="208">
        <v>15.015295179000001</v>
      </c>
      <c r="F14" s="208">
        <v>13.48293464</v>
      </c>
      <c r="G14" s="208">
        <v>15.824785822999999</v>
      </c>
      <c r="H14" s="208">
        <v>16.585565893999998</v>
      </c>
      <c r="I14" s="208">
        <v>16.858564774000001</v>
      </c>
      <c r="J14" s="208">
        <v>17.510996889000001</v>
      </c>
      <c r="K14" s="208">
        <v>16.467030239</v>
      </c>
      <c r="L14" s="208">
        <v>13.795332325</v>
      </c>
      <c r="M14" s="208">
        <v>15.328844986</v>
      </c>
      <c r="N14" s="208">
        <v>15.087805781</v>
      </c>
      <c r="O14" s="208">
        <v>14.667632762</v>
      </c>
      <c r="P14" s="208">
        <v>14.996124156</v>
      </c>
      <c r="Q14" s="208">
        <v>14.957448785</v>
      </c>
      <c r="R14" s="208">
        <v>14.508417301</v>
      </c>
      <c r="S14" s="208">
        <v>15.788905652</v>
      </c>
      <c r="T14" s="208">
        <v>17.154270468</v>
      </c>
      <c r="U14" s="208">
        <v>16.986784757999999</v>
      </c>
      <c r="V14" s="208">
        <v>17.120522830999999</v>
      </c>
      <c r="W14" s="208">
        <v>17.668808365</v>
      </c>
      <c r="X14" s="208">
        <v>13.159892553000001</v>
      </c>
      <c r="Y14" s="208">
        <v>15.536421296</v>
      </c>
      <c r="Z14" s="208">
        <v>15.174705424000001</v>
      </c>
      <c r="AA14" s="208">
        <v>15.590223887000001</v>
      </c>
      <c r="AB14" s="208">
        <v>15.90377159</v>
      </c>
      <c r="AC14" s="208">
        <v>15.627945686</v>
      </c>
      <c r="AD14" s="208">
        <v>15.898811409</v>
      </c>
      <c r="AE14" s="208">
        <v>15.849550673</v>
      </c>
      <c r="AF14" s="208">
        <v>16.732188941</v>
      </c>
      <c r="AG14" s="208">
        <v>17.246142771999999</v>
      </c>
      <c r="AH14" s="208">
        <v>17.777884082</v>
      </c>
      <c r="AI14" s="208">
        <v>18.301697109999999</v>
      </c>
      <c r="AJ14" s="208">
        <v>17.667856653000001</v>
      </c>
      <c r="AK14" s="208">
        <v>16.682205188000001</v>
      </c>
      <c r="AL14" s="208">
        <v>16.145313010999999</v>
      </c>
      <c r="AM14" s="208">
        <v>16.426439443</v>
      </c>
      <c r="AN14" s="208">
        <v>16.584575316999999</v>
      </c>
      <c r="AO14" s="208">
        <v>17.254861873999999</v>
      </c>
      <c r="AP14" s="208">
        <v>17.527456091000001</v>
      </c>
      <c r="AQ14" s="208">
        <v>18.244980823999999</v>
      </c>
      <c r="AR14" s="208">
        <v>18.582095659</v>
      </c>
      <c r="AS14" s="208">
        <v>18.998708635</v>
      </c>
      <c r="AT14" s="208">
        <v>19.575357913000001</v>
      </c>
      <c r="AU14" s="208">
        <v>19.779581559</v>
      </c>
      <c r="AV14" s="208">
        <v>17.600000000000001</v>
      </c>
      <c r="AW14" s="208">
        <v>17.899999999999999</v>
      </c>
      <c r="AX14" s="208">
        <v>16.332470000000001</v>
      </c>
      <c r="AY14" s="208">
        <v>16.69857</v>
      </c>
      <c r="AZ14" s="324">
        <v>16.815370000000001</v>
      </c>
      <c r="BA14" s="324">
        <v>17.43627</v>
      </c>
      <c r="BB14" s="324">
        <v>18.957229999999999</v>
      </c>
      <c r="BC14" s="324">
        <v>18.803509999999999</v>
      </c>
      <c r="BD14" s="324">
        <v>19.274940000000001</v>
      </c>
      <c r="BE14" s="324">
        <v>19.785350000000001</v>
      </c>
      <c r="BF14" s="324">
        <v>20.618600000000001</v>
      </c>
      <c r="BG14" s="324">
        <v>20.929449999999999</v>
      </c>
      <c r="BH14" s="324">
        <v>18.0397</v>
      </c>
      <c r="BI14" s="324">
        <v>18.924469999999999</v>
      </c>
      <c r="BJ14" s="324">
        <v>17.28295</v>
      </c>
      <c r="BK14" s="324">
        <v>17.625520000000002</v>
      </c>
      <c r="BL14" s="324">
        <v>17.758939999999999</v>
      </c>
      <c r="BM14" s="324">
        <v>18.330629999999999</v>
      </c>
      <c r="BN14" s="324">
        <v>20.92257</v>
      </c>
      <c r="BO14" s="324">
        <v>19.647220000000001</v>
      </c>
      <c r="BP14" s="324">
        <v>20.085560000000001</v>
      </c>
      <c r="BQ14" s="324">
        <v>20.537320000000001</v>
      </c>
      <c r="BR14" s="324">
        <v>21.32733</v>
      </c>
      <c r="BS14" s="324">
        <v>21.591699999999999</v>
      </c>
      <c r="BT14" s="324">
        <v>17.857199999999999</v>
      </c>
      <c r="BU14" s="324">
        <v>19.434909999999999</v>
      </c>
      <c r="BV14" s="324">
        <v>17.739190000000001</v>
      </c>
    </row>
    <row r="15" spans="1:74" ht="11.15" customHeight="1" x14ac:dyDescent="0.25">
      <c r="A15" s="119" t="s">
        <v>624</v>
      </c>
      <c r="B15" s="201" t="s">
        <v>413</v>
      </c>
      <c r="C15" s="208">
        <v>12.22</v>
      </c>
      <c r="D15" s="208">
        <v>12.63</v>
      </c>
      <c r="E15" s="208">
        <v>12.97</v>
      </c>
      <c r="F15" s="208">
        <v>12.88</v>
      </c>
      <c r="G15" s="208">
        <v>13.12</v>
      </c>
      <c r="H15" s="208">
        <v>13.03</v>
      </c>
      <c r="I15" s="208">
        <v>13.13</v>
      </c>
      <c r="J15" s="208">
        <v>13.26</v>
      </c>
      <c r="K15" s="208">
        <v>13.01</v>
      </c>
      <c r="L15" s="208">
        <v>12.85</v>
      </c>
      <c r="M15" s="208">
        <v>12.9</v>
      </c>
      <c r="N15" s="208">
        <v>12.43</v>
      </c>
      <c r="O15" s="208">
        <v>12.47</v>
      </c>
      <c r="P15" s="208">
        <v>12.72</v>
      </c>
      <c r="Q15" s="208">
        <v>12.84</v>
      </c>
      <c r="R15" s="208">
        <v>13.25</v>
      </c>
      <c r="S15" s="208">
        <v>13.31</v>
      </c>
      <c r="T15" s="208">
        <v>13.32</v>
      </c>
      <c r="U15" s="208">
        <v>13.26</v>
      </c>
      <c r="V15" s="208">
        <v>13.3</v>
      </c>
      <c r="W15" s="208">
        <v>13.16</v>
      </c>
      <c r="X15" s="208">
        <v>12.81</v>
      </c>
      <c r="Y15" s="208">
        <v>13.03</v>
      </c>
      <c r="Z15" s="208">
        <v>12.68</v>
      </c>
      <c r="AA15" s="208">
        <v>12.76</v>
      </c>
      <c r="AB15" s="208">
        <v>12.82</v>
      </c>
      <c r="AC15" s="208">
        <v>13.04</v>
      </c>
      <c r="AD15" s="208">
        <v>13.24</v>
      </c>
      <c r="AE15" s="208">
        <v>13.1</v>
      </c>
      <c r="AF15" s="208">
        <v>13.22</v>
      </c>
      <c r="AG15" s="208">
        <v>13.21</v>
      </c>
      <c r="AH15" s="208">
        <v>13.26</v>
      </c>
      <c r="AI15" s="208">
        <v>13.49</v>
      </c>
      <c r="AJ15" s="208">
        <v>13.66</v>
      </c>
      <c r="AK15" s="208">
        <v>13.31</v>
      </c>
      <c r="AL15" s="208">
        <v>12.78</v>
      </c>
      <c r="AM15" s="208">
        <v>12.69</v>
      </c>
      <c r="AN15" s="208">
        <v>13.35</v>
      </c>
      <c r="AO15" s="208">
        <v>13.3</v>
      </c>
      <c r="AP15" s="208">
        <v>13.76</v>
      </c>
      <c r="AQ15" s="208">
        <v>13.89</v>
      </c>
      <c r="AR15" s="208">
        <v>13.85</v>
      </c>
      <c r="AS15" s="208">
        <v>13.87</v>
      </c>
      <c r="AT15" s="208">
        <v>13.97</v>
      </c>
      <c r="AU15" s="208">
        <v>14.19</v>
      </c>
      <c r="AV15" s="208">
        <v>14.11</v>
      </c>
      <c r="AW15" s="208">
        <v>14.12</v>
      </c>
      <c r="AX15" s="208">
        <v>13.602589999999999</v>
      </c>
      <c r="AY15" s="208">
        <v>13.46646</v>
      </c>
      <c r="AZ15" s="324">
        <v>14.28599</v>
      </c>
      <c r="BA15" s="324">
        <v>14.062889999999999</v>
      </c>
      <c r="BB15" s="324">
        <v>14.59169</v>
      </c>
      <c r="BC15" s="324">
        <v>14.515169999999999</v>
      </c>
      <c r="BD15" s="324">
        <v>14.386889999999999</v>
      </c>
      <c r="BE15" s="324">
        <v>14.30626</v>
      </c>
      <c r="BF15" s="324">
        <v>14.4718</v>
      </c>
      <c r="BG15" s="324">
        <v>14.659660000000001</v>
      </c>
      <c r="BH15" s="324">
        <v>14.44997</v>
      </c>
      <c r="BI15" s="324">
        <v>14.393370000000001</v>
      </c>
      <c r="BJ15" s="324">
        <v>13.777760000000001</v>
      </c>
      <c r="BK15" s="324">
        <v>13.67895</v>
      </c>
      <c r="BL15" s="324">
        <v>14.40138</v>
      </c>
      <c r="BM15" s="324">
        <v>14.146610000000001</v>
      </c>
      <c r="BN15" s="324">
        <v>14.750780000000001</v>
      </c>
      <c r="BO15" s="324">
        <v>14.530279999999999</v>
      </c>
      <c r="BP15" s="324">
        <v>14.431990000000001</v>
      </c>
      <c r="BQ15" s="324">
        <v>14.360659999999999</v>
      </c>
      <c r="BR15" s="324">
        <v>14.53684</v>
      </c>
      <c r="BS15" s="324">
        <v>14.724299999999999</v>
      </c>
      <c r="BT15" s="324">
        <v>14.438319999999999</v>
      </c>
      <c r="BU15" s="324">
        <v>14.4694</v>
      </c>
      <c r="BV15" s="324">
        <v>13.82999</v>
      </c>
    </row>
    <row r="16" spans="1:74" ht="11.15" customHeight="1" x14ac:dyDescent="0.25">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2"/>
      <c r="BA16" s="442"/>
      <c r="BB16" s="442"/>
      <c r="BC16" s="442"/>
      <c r="BD16" s="442"/>
      <c r="BE16" s="442"/>
      <c r="BF16" s="442"/>
      <c r="BG16" s="442"/>
      <c r="BH16" s="442"/>
      <c r="BI16" s="442"/>
      <c r="BJ16" s="442"/>
      <c r="BK16" s="442"/>
      <c r="BL16" s="442"/>
      <c r="BM16" s="442"/>
      <c r="BN16" s="442"/>
      <c r="BO16" s="442"/>
      <c r="BP16" s="442"/>
      <c r="BQ16" s="442"/>
      <c r="BR16" s="442"/>
      <c r="BS16" s="442"/>
      <c r="BT16" s="442"/>
      <c r="BU16" s="442"/>
      <c r="BV16" s="442"/>
    </row>
    <row r="17" spans="1:74" ht="11.15" customHeight="1" x14ac:dyDescent="0.25">
      <c r="A17" s="119" t="s">
        <v>625</v>
      </c>
      <c r="B17" s="199" t="s">
        <v>432</v>
      </c>
      <c r="C17" s="208">
        <v>16.571271005</v>
      </c>
      <c r="D17" s="208">
        <v>17.102231623000002</v>
      </c>
      <c r="E17" s="208">
        <v>17.052349036999999</v>
      </c>
      <c r="F17" s="208">
        <v>16.181518157999999</v>
      </c>
      <c r="G17" s="208">
        <v>16.106089801</v>
      </c>
      <c r="H17" s="208">
        <v>15.894128714000001</v>
      </c>
      <c r="I17" s="208">
        <v>16.084538952999999</v>
      </c>
      <c r="J17" s="208">
        <v>16.138825644000001</v>
      </c>
      <c r="K17" s="208">
        <v>16.89059121</v>
      </c>
      <c r="L17" s="208">
        <v>16.569384453000001</v>
      </c>
      <c r="M17" s="208">
        <v>16.356897666999998</v>
      </c>
      <c r="N17" s="208">
        <v>16.67001608</v>
      </c>
      <c r="O17" s="208">
        <v>16.900892968000001</v>
      </c>
      <c r="P17" s="208">
        <v>16.881588044000001</v>
      </c>
      <c r="Q17" s="208">
        <v>16.932042584000001</v>
      </c>
      <c r="R17" s="208">
        <v>16.449975915</v>
      </c>
      <c r="S17" s="208">
        <v>16.309969098</v>
      </c>
      <c r="T17" s="208">
        <v>16.340658174000001</v>
      </c>
      <c r="U17" s="208">
        <v>15.990228895</v>
      </c>
      <c r="V17" s="208">
        <v>16.204672890000001</v>
      </c>
      <c r="W17" s="208">
        <v>16.107578183000001</v>
      </c>
      <c r="X17" s="208">
        <v>16.008036393000001</v>
      </c>
      <c r="Y17" s="208">
        <v>15.797951680000001</v>
      </c>
      <c r="Z17" s="208">
        <v>16.107216737000002</v>
      </c>
      <c r="AA17" s="208">
        <v>16.186677169999999</v>
      </c>
      <c r="AB17" s="208">
        <v>16.347419266999999</v>
      </c>
      <c r="AC17" s="208">
        <v>15.984393038</v>
      </c>
      <c r="AD17" s="208">
        <v>16.102505294</v>
      </c>
      <c r="AE17" s="208">
        <v>15.422289617000001</v>
      </c>
      <c r="AF17" s="208">
        <v>15.329538927</v>
      </c>
      <c r="AG17" s="208">
        <v>15.805311869000001</v>
      </c>
      <c r="AH17" s="208">
        <v>16.196122151000001</v>
      </c>
      <c r="AI17" s="208">
        <v>15.721464696</v>
      </c>
      <c r="AJ17" s="208">
        <v>15.668205794</v>
      </c>
      <c r="AK17" s="208">
        <v>15.495932445999999</v>
      </c>
      <c r="AL17" s="208">
        <v>15.626898262999999</v>
      </c>
      <c r="AM17" s="208">
        <v>15.985614050000001</v>
      </c>
      <c r="AN17" s="208">
        <v>16.599957585999999</v>
      </c>
      <c r="AO17" s="208">
        <v>16.388493599</v>
      </c>
      <c r="AP17" s="208">
        <v>15.82942622</v>
      </c>
      <c r="AQ17" s="208">
        <v>15.77342964</v>
      </c>
      <c r="AR17" s="208">
        <v>16.234593058000002</v>
      </c>
      <c r="AS17" s="208">
        <v>17.025091733</v>
      </c>
      <c r="AT17" s="208">
        <v>16.28755919</v>
      </c>
      <c r="AU17" s="208">
        <v>17.160965869999998</v>
      </c>
      <c r="AV17" s="208">
        <v>16.82</v>
      </c>
      <c r="AW17" s="208">
        <v>16.63</v>
      </c>
      <c r="AX17" s="208">
        <v>16.90363</v>
      </c>
      <c r="AY17" s="208">
        <v>17.184339999999999</v>
      </c>
      <c r="AZ17" s="324">
        <v>18.035129999999999</v>
      </c>
      <c r="BA17" s="324">
        <v>17.843509999999998</v>
      </c>
      <c r="BB17" s="324">
        <v>17.274059999999999</v>
      </c>
      <c r="BC17" s="324">
        <v>17.261379999999999</v>
      </c>
      <c r="BD17" s="324">
        <v>17.868369999999999</v>
      </c>
      <c r="BE17" s="324">
        <v>18.630479999999999</v>
      </c>
      <c r="BF17" s="324">
        <v>17.91919</v>
      </c>
      <c r="BG17" s="324">
        <v>18.828009999999999</v>
      </c>
      <c r="BH17" s="324">
        <v>18.360009999999999</v>
      </c>
      <c r="BI17" s="324">
        <v>18.087689999999998</v>
      </c>
      <c r="BJ17" s="324">
        <v>18.296240000000001</v>
      </c>
      <c r="BK17" s="324">
        <v>18.477319999999999</v>
      </c>
      <c r="BL17" s="324">
        <v>19.248390000000001</v>
      </c>
      <c r="BM17" s="324">
        <v>18.897600000000001</v>
      </c>
      <c r="BN17" s="324">
        <v>18.160309999999999</v>
      </c>
      <c r="BO17" s="324">
        <v>18.014510000000001</v>
      </c>
      <c r="BP17" s="324">
        <v>18.520759999999999</v>
      </c>
      <c r="BQ17" s="324">
        <v>19.183479999999999</v>
      </c>
      <c r="BR17" s="324">
        <v>18.343889999999998</v>
      </c>
      <c r="BS17" s="324">
        <v>19.169910000000002</v>
      </c>
      <c r="BT17" s="324">
        <v>18.600059999999999</v>
      </c>
      <c r="BU17" s="324">
        <v>18.258569999999999</v>
      </c>
      <c r="BV17" s="324">
        <v>18.432739999999999</v>
      </c>
    </row>
    <row r="18" spans="1:74" ht="11.15" customHeight="1" x14ac:dyDescent="0.25">
      <c r="A18" s="119" t="s">
        <v>626</v>
      </c>
      <c r="B18" s="184" t="s">
        <v>465</v>
      </c>
      <c r="C18" s="208">
        <v>12.413819976999999</v>
      </c>
      <c r="D18" s="208">
        <v>12.244146242999999</v>
      </c>
      <c r="E18" s="208">
        <v>11.660665474</v>
      </c>
      <c r="F18" s="208">
        <v>11.691150263000001</v>
      </c>
      <c r="G18" s="208">
        <v>12.064825410999999</v>
      </c>
      <c r="H18" s="208">
        <v>12.852264872999999</v>
      </c>
      <c r="I18" s="208">
        <v>13.257640432000001</v>
      </c>
      <c r="J18" s="208">
        <v>13.025448656</v>
      </c>
      <c r="K18" s="208">
        <v>13.225259076</v>
      </c>
      <c r="L18" s="208">
        <v>12.529253539000001</v>
      </c>
      <c r="M18" s="208">
        <v>11.994522257</v>
      </c>
      <c r="N18" s="208">
        <v>11.715407622000001</v>
      </c>
      <c r="O18" s="208">
        <v>11.399382705000001</v>
      </c>
      <c r="P18" s="208">
        <v>11.767127780999999</v>
      </c>
      <c r="Q18" s="208">
        <v>11.551194471000001</v>
      </c>
      <c r="R18" s="208">
        <v>11.801137090999999</v>
      </c>
      <c r="S18" s="208">
        <v>11.953796555</v>
      </c>
      <c r="T18" s="208">
        <v>12.708235274</v>
      </c>
      <c r="U18" s="208">
        <v>13.052195677</v>
      </c>
      <c r="V18" s="208">
        <v>12.947850976</v>
      </c>
      <c r="W18" s="208">
        <v>13.075196742999999</v>
      </c>
      <c r="X18" s="208">
        <v>12.333625134</v>
      </c>
      <c r="Y18" s="208">
        <v>11.868135050999999</v>
      </c>
      <c r="Z18" s="208">
        <v>11.715388806</v>
      </c>
      <c r="AA18" s="208">
        <v>11.573990487</v>
      </c>
      <c r="AB18" s="208">
        <v>11.609913350999999</v>
      </c>
      <c r="AC18" s="208">
        <v>11.864847665999999</v>
      </c>
      <c r="AD18" s="208">
        <v>11.854787188</v>
      </c>
      <c r="AE18" s="208">
        <v>12.273592130999999</v>
      </c>
      <c r="AF18" s="208">
        <v>13.287174928000001</v>
      </c>
      <c r="AG18" s="208">
        <v>13.161075282000001</v>
      </c>
      <c r="AH18" s="208">
        <v>13.191348573999999</v>
      </c>
      <c r="AI18" s="208">
        <v>13.270994694000001</v>
      </c>
      <c r="AJ18" s="208">
        <v>12.790435639</v>
      </c>
      <c r="AK18" s="208">
        <v>12.446685916</v>
      </c>
      <c r="AL18" s="208">
        <v>11.98879827</v>
      </c>
      <c r="AM18" s="208">
        <v>12.134044419</v>
      </c>
      <c r="AN18" s="208">
        <v>12.716239698000001</v>
      </c>
      <c r="AO18" s="208">
        <v>12.730458412000001</v>
      </c>
      <c r="AP18" s="208">
        <v>12.348883061</v>
      </c>
      <c r="AQ18" s="208">
        <v>13.136977819</v>
      </c>
      <c r="AR18" s="208">
        <v>14.087973669</v>
      </c>
      <c r="AS18" s="208">
        <v>14.683890142999999</v>
      </c>
      <c r="AT18" s="208">
        <v>14.73568876</v>
      </c>
      <c r="AU18" s="208">
        <v>14.962366498</v>
      </c>
      <c r="AV18" s="208">
        <v>14.02</v>
      </c>
      <c r="AW18" s="208">
        <v>13.35</v>
      </c>
      <c r="AX18" s="208">
        <v>12.736359999999999</v>
      </c>
      <c r="AY18" s="208">
        <v>13.08501</v>
      </c>
      <c r="AZ18" s="324">
        <v>13.528420000000001</v>
      </c>
      <c r="BA18" s="324">
        <v>13.68436</v>
      </c>
      <c r="BB18" s="324">
        <v>13.235860000000001</v>
      </c>
      <c r="BC18" s="324">
        <v>14.06174</v>
      </c>
      <c r="BD18" s="324">
        <v>14.961600000000001</v>
      </c>
      <c r="BE18" s="324">
        <v>15.49971</v>
      </c>
      <c r="BF18" s="324">
        <v>15.308809999999999</v>
      </c>
      <c r="BG18" s="324">
        <v>15.478619999999999</v>
      </c>
      <c r="BH18" s="324">
        <v>14.472619999999999</v>
      </c>
      <c r="BI18" s="324">
        <v>13.729939999999999</v>
      </c>
      <c r="BJ18" s="324">
        <v>13.10135</v>
      </c>
      <c r="BK18" s="324">
        <v>13.30963</v>
      </c>
      <c r="BL18" s="324">
        <v>13.752230000000001</v>
      </c>
      <c r="BM18" s="324">
        <v>13.6876</v>
      </c>
      <c r="BN18" s="324">
        <v>13.176439999999999</v>
      </c>
      <c r="BO18" s="324">
        <v>13.952909999999999</v>
      </c>
      <c r="BP18" s="324">
        <v>14.813560000000001</v>
      </c>
      <c r="BQ18" s="324">
        <v>15.297409999999999</v>
      </c>
      <c r="BR18" s="324">
        <v>15.174519999999999</v>
      </c>
      <c r="BS18" s="324">
        <v>15.30125</v>
      </c>
      <c r="BT18" s="324">
        <v>14.29435</v>
      </c>
      <c r="BU18" s="324">
        <v>13.479990000000001</v>
      </c>
      <c r="BV18" s="324">
        <v>12.772460000000001</v>
      </c>
    </row>
    <row r="19" spans="1:74" ht="11.15" customHeight="1" x14ac:dyDescent="0.25">
      <c r="A19" s="119" t="s">
        <v>627</v>
      </c>
      <c r="B19" s="199" t="s">
        <v>433</v>
      </c>
      <c r="C19" s="208">
        <v>10.135052009000001</v>
      </c>
      <c r="D19" s="208">
        <v>10.252255063</v>
      </c>
      <c r="E19" s="208">
        <v>10.186748156</v>
      </c>
      <c r="F19" s="208">
        <v>10.25826603</v>
      </c>
      <c r="G19" s="208">
        <v>10.275907794</v>
      </c>
      <c r="H19" s="208">
        <v>10.168537951999999</v>
      </c>
      <c r="I19" s="208">
        <v>10.244197856</v>
      </c>
      <c r="J19" s="208">
        <v>10.118931042</v>
      </c>
      <c r="K19" s="208">
        <v>10.175367496</v>
      </c>
      <c r="L19" s="208">
        <v>10.346462649999999</v>
      </c>
      <c r="M19" s="208">
        <v>10.287822717999999</v>
      </c>
      <c r="N19" s="208">
        <v>9.9036732679000004</v>
      </c>
      <c r="O19" s="208">
        <v>9.9959147156999997</v>
      </c>
      <c r="P19" s="208">
        <v>10.332152430000001</v>
      </c>
      <c r="Q19" s="208">
        <v>10.257750438</v>
      </c>
      <c r="R19" s="208">
        <v>10.362803958000001</v>
      </c>
      <c r="S19" s="208">
        <v>10.324943945999999</v>
      </c>
      <c r="T19" s="208">
        <v>10.312409350999999</v>
      </c>
      <c r="U19" s="208">
        <v>10.184971246</v>
      </c>
      <c r="V19" s="208">
        <v>10.151874599999999</v>
      </c>
      <c r="W19" s="208">
        <v>10.152263259</v>
      </c>
      <c r="X19" s="208">
        <v>10.231337412</v>
      </c>
      <c r="Y19" s="208">
        <v>10.21152749</v>
      </c>
      <c r="Z19" s="208">
        <v>9.8883392163000003</v>
      </c>
      <c r="AA19" s="208">
        <v>9.9315446591000001</v>
      </c>
      <c r="AB19" s="208">
        <v>9.9388998430999997</v>
      </c>
      <c r="AC19" s="208">
        <v>10.163630700000001</v>
      </c>
      <c r="AD19" s="208">
        <v>10.410397318999999</v>
      </c>
      <c r="AE19" s="208">
        <v>10.350308734</v>
      </c>
      <c r="AF19" s="208">
        <v>10.5432484</v>
      </c>
      <c r="AG19" s="208">
        <v>10.113948667000001</v>
      </c>
      <c r="AH19" s="208">
        <v>10.135232021</v>
      </c>
      <c r="AI19" s="208">
        <v>10.622865904999999</v>
      </c>
      <c r="AJ19" s="208">
        <v>10.440630404</v>
      </c>
      <c r="AK19" s="208">
        <v>10.466703295</v>
      </c>
      <c r="AL19" s="208">
        <v>10.1942336</v>
      </c>
      <c r="AM19" s="208">
        <v>10.083602665000001</v>
      </c>
      <c r="AN19" s="208">
        <v>10.466114009</v>
      </c>
      <c r="AO19" s="208">
        <v>10.673934631</v>
      </c>
      <c r="AP19" s="208">
        <v>10.621812673999999</v>
      </c>
      <c r="AQ19" s="208">
        <v>10.743703692</v>
      </c>
      <c r="AR19" s="208">
        <v>10.719023870999999</v>
      </c>
      <c r="AS19" s="208">
        <v>10.552704324</v>
      </c>
      <c r="AT19" s="208">
        <v>10.669709691</v>
      </c>
      <c r="AU19" s="208">
        <v>10.856917098</v>
      </c>
      <c r="AV19" s="208">
        <v>10.99</v>
      </c>
      <c r="AW19" s="208">
        <v>11.09</v>
      </c>
      <c r="AX19" s="208">
        <v>10.841200000000001</v>
      </c>
      <c r="AY19" s="208">
        <v>10.759779999999999</v>
      </c>
      <c r="AZ19" s="324">
        <v>11.13124</v>
      </c>
      <c r="BA19" s="324">
        <v>11.3558</v>
      </c>
      <c r="BB19" s="324">
        <v>11.269349999999999</v>
      </c>
      <c r="BC19" s="324">
        <v>11.36426</v>
      </c>
      <c r="BD19" s="324">
        <v>11.287509999999999</v>
      </c>
      <c r="BE19" s="324">
        <v>11.048260000000001</v>
      </c>
      <c r="BF19" s="324">
        <v>11.070489999999999</v>
      </c>
      <c r="BG19" s="324">
        <v>11.16751</v>
      </c>
      <c r="BH19" s="324">
        <v>11.20069</v>
      </c>
      <c r="BI19" s="324">
        <v>11.210610000000001</v>
      </c>
      <c r="BJ19" s="324">
        <v>10.911659999999999</v>
      </c>
      <c r="BK19" s="324">
        <v>10.764379999999999</v>
      </c>
      <c r="BL19" s="324">
        <v>11.143359999999999</v>
      </c>
      <c r="BM19" s="324">
        <v>11.32934</v>
      </c>
      <c r="BN19" s="324">
        <v>11.227220000000001</v>
      </c>
      <c r="BO19" s="324">
        <v>11.321479999999999</v>
      </c>
      <c r="BP19" s="324">
        <v>11.25826</v>
      </c>
      <c r="BQ19" s="324">
        <v>11.05048</v>
      </c>
      <c r="BR19" s="324">
        <v>11.11468</v>
      </c>
      <c r="BS19" s="324">
        <v>11.256489999999999</v>
      </c>
      <c r="BT19" s="324">
        <v>11.33084</v>
      </c>
      <c r="BU19" s="324">
        <v>11.34571</v>
      </c>
      <c r="BV19" s="324">
        <v>11.023709999999999</v>
      </c>
    </row>
    <row r="20" spans="1:74" ht="11.15" customHeight="1" x14ac:dyDescent="0.25">
      <c r="A20" s="119" t="s">
        <v>628</v>
      </c>
      <c r="B20" s="199" t="s">
        <v>434</v>
      </c>
      <c r="C20" s="208">
        <v>9.0496987365999999</v>
      </c>
      <c r="D20" s="208">
        <v>9.2848044510999994</v>
      </c>
      <c r="E20" s="208">
        <v>9.3465763771999999</v>
      </c>
      <c r="F20" s="208">
        <v>9.3390045925000003</v>
      </c>
      <c r="G20" s="208">
        <v>10.067154449</v>
      </c>
      <c r="H20" s="208">
        <v>10.737714739999999</v>
      </c>
      <c r="I20" s="208">
        <v>10.786064510999999</v>
      </c>
      <c r="J20" s="208">
        <v>10.570473219</v>
      </c>
      <c r="K20" s="208">
        <v>10.028886089</v>
      </c>
      <c r="L20" s="208">
        <v>9.5559895361000002</v>
      </c>
      <c r="M20" s="208">
        <v>9.2322388484999998</v>
      </c>
      <c r="N20" s="208">
        <v>9.0389579389999994</v>
      </c>
      <c r="O20" s="208">
        <v>8.7349903932000004</v>
      </c>
      <c r="P20" s="208">
        <v>9.0198755245999997</v>
      </c>
      <c r="Q20" s="208">
        <v>9.1772777971000004</v>
      </c>
      <c r="R20" s="208">
        <v>9.3571111377000005</v>
      </c>
      <c r="S20" s="208">
        <v>10.008897785</v>
      </c>
      <c r="T20" s="208">
        <v>10.687248664</v>
      </c>
      <c r="U20" s="208">
        <v>10.601475904000001</v>
      </c>
      <c r="V20" s="208">
        <v>10.578756876</v>
      </c>
      <c r="W20" s="208">
        <v>10.062903208</v>
      </c>
      <c r="X20" s="208">
        <v>9.3210069427000004</v>
      </c>
      <c r="Y20" s="208">
        <v>9.1238335964000008</v>
      </c>
      <c r="Z20" s="208">
        <v>8.9083096034999993</v>
      </c>
      <c r="AA20" s="208">
        <v>8.8992918552999996</v>
      </c>
      <c r="AB20" s="208">
        <v>9.0853980486000001</v>
      </c>
      <c r="AC20" s="208">
        <v>9.2141435809000001</v>
      </c>
      <c r="AD20" s="208">
        <v>9.4989764316999992</v>
      </c>
      <c r="AE20" s="208">
        <v>10.139348942</v>
      </c>
      <c r="AF20" s="208">
        <v>10.600035021</v>
      </c>
      <c r="AG20" s="208">
        <v>10.454887144000001</v>
      </c>
      <c r="AH20" s="208">
        <v>10.472018223999999</v>
      </c>
      <c r="AI20" s="208">
        <v>10.003935475</v>
      </c>
      <c r="AJ20" s="208">
        <v>9.2810515593999998</v>
      </c>
      <c r="AK20" s="208">
        <v>9.1429101726000006</v>
      </c>
      <c r="AL20" s="208">
        <v>8.8643407180999993</v>
      </c>
      <c r="AM20" s="208">
        <v>8.8114311124999993</v>
      </c>
      <c r="AN20" s="208">
        <v>9.2353869800999995</v>
      </c>
      <c r="AO20" s="208">
        <v>9.2679758337999996</v>
      </c>
      <c r="AP20" s="208">
        <v>9.4937253180999992</v>
      </c>
      <c r="AQ20" s="208">
        <v>9.8834485099999991</v>
      </c>
      <c r="AR20" s="208">
        <v>11.033240079</v>
      </c>
      <c r="AS20" s="208">
        <v>10.932114139999999</v>
      </c>
      <c r="AT20" s="208">
        <v>10.848429714</v>
      </c>
      <c r="AU20" s="208">
        <v>10.702537436</v>
      </c>
      <c r="AV20" s="208">
        <v>9.7100000000000009</v>
      </c>
      <c r="AW20" s="208">
        <v>9.74</v>
      </c>
      <c r="AX20" s="208">
        <v>9.2200629999999997</v>
      </c>
      <c r="AY20" s="208">
        <v>8.9359110000000008</v>
      </c>
      <c r="AZ20" s="324">
        <v>9.0855069999999998</v>
      </c>
      <c r="BA20" s="324">
        <v>9.2679360000000006</v>
      </c>
      <c r="BB20" s="324">
        <v>9.1742790000000003</v>
      </c>
      <c r="BC20" s="324">
        <v>9.2770279999999996</v>
      </c>
      <c r="BD20" s="324">
        <v>10.290459999999999</v>
      </c>
      <c r="BE20" s="324">
        <v>9.9593679999999996</v>
      </c>
      <c r="BF20" s="324">
        <v>9.6941609999999994</v>
      </c>
      <c r="BG20" s="324">
        <v>9.4322959999999991</v>
      </c>
      <c r="BH20" s="324">
        <v>8.5327059999999992</v>
      </c>
      <c r="BI20" s="324">
        <v>8.7303069999999998</v>
      </c>
      <c r="BJ20" s="324">
        <v>8.6146530000000006</v>
      </c>
      <c r="BK20" s="324">
        <v>8.4400600000000008</v>
      </c>
      <c r="BL20" s="324">
        <v>8.8116369999999993</v>
      </c>
      <c r="BM20" s="324">
        <v>8.6933500000000006</v>
      </c>
      <c r="BN20" s="324">
        <v>8.8325040000000001</v>
      </c>
      <c r="BO20" s="324">
        <v>9.1686820000000004</v>
      </c>
      <c r="BP20" s="324">
        <v>10.28637</v>
      </c>
      <c r="BQ20" s="324">
        <v>10.0863</v>
      </c>
      <c r="BR20" s="324">
        <v>9.9932309999999998</v>
      </c>
      <c r="BS20" s="324">
        <v>9.8525860000000005</v>
      </c>
      <c r="BT20" s="324">
        <v>8.9274240000000002</v>
      </c>
      <c r="BU20" s="324">
        <v>8.9584759999999992</v>
      </c>
      <c r="BV20" s="324">
        <v>8.6468629999999997</v>
      </c>
    </row>
    <row r="21" spans="1:74" ht="11.15" customHeight="1" x14ac:dyDescent="0.25">
      <c r="A21" s="119" t="s">
        <v>629</v>
      </c>
      <c r="B21" s="199" t="s">
        <v>435</v>
      </c>
      <c r="C21" s="208">
        <v>9.5856704018999999</v>
      </c>
      <c r="D21" s="208">
        <v>9.6523029432000005</v>
      </c>
      <c r="E21" s="208">
        <v>9.2953135608000004</v>
      </c>
      <c r="F21" s="208">
        <v>9.3284743287000005</v>
      </c>
      <c r="G21" s="208">
        <v>9.1831770759999998</v>
      </c>
      <c r="H21" s="208">
        <v>9.2835576578999994</v>
      </c>
      <c r="I21" s="208">
        <v>9.2566834768999993</v>
      </c>
      <c r="J21" s="208">
        <v>9.0761006828999999</v>
      </c>
      <c r="K21" s="208">
        <v>9.1561700517000002</v>
      </c>
      <c r="L21" s="208">
        <v>9.3116434453999997</v>
      </c>
      <c r="M21" s="208">
        <v>9.3763192314000001</v>
      </c>
      <c r="N21" s="208">
        <v>9.2231956063999991</v>
      </c>
      <c r="O21" s="208">
        <v>9.3108152247000007</v>
      </c>
      <c r="P21" s="208">
        <v>9.5809942592000006</v>
      </c>
      <c r="Q21" s="208">
        <v>9.4228549725999997</v>
      </c>
      <c r="R21" s="208">
        <v>9.4596731559999991</v>
      </c>
      <c r="S21" s="208">
        <v>9.2843065869999997</v>
      </c>
      <c r="T21" s="208">
        <v>9.3080561887000002</v>
      </c>
      <c r="U21" s="208">
        <v>9.3564680361000008</v>
      </c>
      <c r="V21" s="208">
        <v>9.3008046527000001</v>
      </c>
      <c r="W21" s="208">
        <v>9.3404175110000001</v>
      </c>
      <c r="X21" s="208">
        <v>9.3318351653999994</v>
      </c>
      <c r="Y21" s="208">
        <v>9.4842970589999993</v>
      </c>
      <c r="Z21" s="208">
        <v>9.1403209522999997</v>
      </c>
      <c r="AA21" s="208">
        <v>9.0220932071999993</v>
      </c>
      <c r="AB21" s="208">
        <v>9.2237169948000002</v>
      </c>
      <c r="AC21" s="208">
        <v>9.2133336825000001</v>
      </c>
      <c r="AD21" s="208">
        <v>9.2255742287999993</v>
      </c>
      <c r="AE21" s="208">
        <v>8.6171248157000004</v>
      </c>
      <c r="AF21" s="208">
        <v>9.0000674042999993</v>
      </c>
      <c r="AG21" s="208">
        <v>8.9217604592999997</v>
      </c>
      <c r="AH21" s="208">
        <v>9.0021871545999996</v>
      </c>
      <c r="AI21" s="208">
        <v>9.1158535542999992</v>
      </c>
      <c r="AJ21" s="208">
        <v>9.0801091762000006</v>
      </c>
      <c r="AK21" s="208">
        <v>9.0175567133999994</v>
      </c>
      <c r="AL21" s="208">
        <v>9.2471422151000002</v>
      </c>
      <c r="AM21" s="208">
        <v>8.9601243345999997</v>
      </c>
      <c r="AN21" s="208">
        <v>9.5546256033999999</v>
      </c>
      <c r="AO21" s="208">
        <v>9.3881064446</v>
      </c>
      <c r="AP21" s="208">
        <v>8.9325477235000008</v>
      </c>
      <c r="AQ21" s="208">
        <v>9.2110328030000002</v>
      </c>
      <c r="AR21" s="208">
        <v>9.3763706205999995</v>
      </c>
      <c r="AS21" s="208">
        <v>9.4176574463999998</v>
      </c>
      <c r="AT21" s="208">
        <v>9.5205213015000005</v>
      </c>
      <c r="AU21" s="208">
        <v>9.6525409599999996</v>
      </c>
      <c r="AV21" s="208">
        <v>9.85</v>
      </c>
      <c r="AW21" s="208">
        <v>10.029999999999999</v>
      </c>
      <c r="AX21" s="208">
        <v>10.05415</v>
      </c>
      <c r="AY21" s="208">
        <v>9.6452139999999993</v>
      </c>
      <c r="AZ21" s="324">
        <v>10.304410000000001</v>
      </c>
      <c r="BA21" s="324">
        <v>10.081569999999999</v>
      </c>
      <c r="BB21" s="324">
        <v>9.5204450000000005</v>
      </c>
      <c r="BC21" s="324">
        <v>9.7488670000000006</v>
      </c>
      <c r="BD21" s="324">
        <v>9.8467749999999992</v>
      </c>
      <c r="BE21" s="324">
        <v>9.8233529999999991</v>
      </c>
      <c r="BF21" s="324">
        <v>9.820036</v>
      </c>
      <c r="BG21" s="324">
        <v>9.8850169999999995</v>
      </c>
      <c r="BH21" s="324">
        <v>10.00051</v>
      </c>
      <c r="BI21" s="324">
        <v>10.130039999999999</v>
      </c>
      <c r="BJ21" s="324">
        <v>10.0703</v>
      </c>
      <c r="BK21" s="324">
        <v>9.6093419999999998</v>
      </c>
      <c r="BL21" s="324">
        <v>10.185840000000001</v>
      </c>
      <c r="BM21" s="324">
        <v>9.9256320000000002</v>
      </c>
      <c r="BN21" s="324">
        <v>9.3708770000000001</v>
      </c>
      <c r="BO21" s="324">
        <v>9.6315709999999992</v>
      </c>
      <c r="BP21" s="324">
        <v>9.7684599999999993</v>
      </c>
      <c r="BQ21" s="324">
        <v>9.7614420000000006</v>
      </c>
      <c r="BR21" s="324">
        <v>9.7980049999999999</v>
      </c>
      <c r="BS21" s="324">
        <v>9.8272320000000004</v>
      </c>
      <c r="BT21" s="324">
        <v>9.9552899999999998</v>
      </c>
      <c r="BU21" s="324">
        <v>10.0686</v>
      </c>
      <c r="BV21" s="324">
        <v>9.9957259999999994</v>
      </c>
    </row>
    <row r="22" spans="1:74" ht="11.15" customHeight="1" x14ac:dyDescent="0.25">
      <c r="A22" s="119" t="s">
        <v>630</v>
      </c>
      <c r="B22" s="199" t="s">
        <v>436</v>
      </c>
      <c r="C22" s="208">
        <v>10.326085472000001</v>
      </c>
      <c r="D22" s="208">
        <v>10.621206147000001</v>
      </c>
      <c r="E22" s="208">
        <v>10.781160549000001</v>
      </c>
      <c r="F22" s="208">
        <v>10.629836315</v>
      </c>
      <c r="G22" s="208">
        <v>10.456703439</v>
      </c>
      <c r="H22" s="208">
        <v>10.525404978999999</v>
      </c>
      <c r="I22" s="208">
        <v>10.366825970000001</v>
      </c>
      <c r="J22" s="208">
        <v>10.426353352</v>
      </c>
      <c r="K22" s="208">
        <v>10.418471617</v>
      </c>
      <c r="L22" s="208">
        <v>10.391783078</v>
      </c>
      <c r="M22" s="208">
        <v>10.769508717000001</v>
      </c>
      <c r="N22" s="208">
        <v>10.6463038</v>
      </c>
      <c r="O22" s="208">
        <v>10.666324405999999</v>
      </c>
      <c r="P22" s="208">
        <v>10.899272472</v>
      </c>
      <c r="Q22" s="208">
        <v>10.776482851000001</v>
      </c>
      <c r="R22" s="208">
        <v>10.784565212</v>
      </c>
      <c r="S22" s="208">
        <v>10.692703759</v>
      </c>
      <c r="T22" s="208">
        <v>10.816802999</v>
      </c>
      <c r="U22" s="208">
        <v>10.806621345</v>
      </c>
      <c r="V22" s="208">
        <v>10.744997418000001</v>
      </c>
      <c r="W22" s="208">
        <v>10.612079591000001</v>
      </c>
      <c r="X22" s="208">
        <v>10.569602769999999</v>
      </c>
      <c r="Y22" s="208">
        <v>10.969699339</v>
      </c>
      <c r="Z22" s="208">
        <v>10.575673049000001</v>
      </c>
      <c r="AA22" s="208">
        <v>10.812263388</v>
      </c>
      <c r="AB22" s="208">
        <v>10.717488900999999</v>
      </c>
      <c r="AC22" s="208">
        <v>10.809890880999999</v>
      </c>
      <c r="AD22" s="208">
        <v>10.819069051</v>
      </c>
      <c r="AE22" s="208">
        <v>10.872665333</v>
      </c>
      <c r="AF22" s="208">
        <v>10.834884309</v>
      </c>
      <c r="AG22" s="208">
        <v>10.585759914</v>
      </c>
      <c r="AH22" s="208">
        <v>10.560347957999999</v>
      </c>
      <c r="AI22" s="208">
        <v>10.740716446</v>
      </c>
      <c r="AJ22" s="208">
        <v>10.670218156000001</v>
      </c>
      <c r="AK22" s="208">
        <v>10.914178994</v>
      </c>
      <c r="AL22" s="208">
        <v>10.529464662000001</v>
      </c>
      <c r="AM22" s="208">
        <v>10.715779098000001</v>
      </c>
      <c r="AN22" s="208">
        <v>11.100587602999999</v>
      </c>
      <c r="AO22" s="208">
        <v>11.13212221</v>
      </c>
      <c r="AP22" s="208">
        <v>11.255952856</v>
      </c>
      <c r="AQ22" s="208">
        <v>11.207900703</v>
      </c>
      <c r="AR22" s="208">
        <v>11.259852144</v>
      </c>
      <c r="AS22" s="208">
        <v>11.243390142000001</v>
      </c>
      <c r="AT22" s="208">
        <v>11.231206798000001</v>
      </c>
      <c r="AU22" s="208">
        <v>11.341578364</v>
      </c>
      <c r="AV22" s="208">
        <v>11.31</v>
      </c>
      <c r="AW22" s="208">
        <v>11.63</v>
      </c>
      <c r="AX22" s="208">
        <v>11.29411</v>
      </c>
      <c r="AY22" s="208">
        <v>11.20561</v>
      </c>
      <c r="AZ22" s="324">
        <v>11.57137</v>
      </c>
      <c r="BA22" s="324">
        <v>11.62312</v>
      </c>
      <c r="BB22" s="324">
        <v>11.686920000000001</v>
      </c>
      <c r="BC22" s="324">
        <v>11.561920000000001</v>
      </c>
      <c r="BD22" s="324">
        <v>11.57691</v>
      </c>
      <c r="BE22" s="324">
        <v>11.52702</v>
      </c>
      <c r="BF22" s="324">
        <v>11.49591</v>
      </c>
      <c r="BG22" s="324">
        <v>11.54792</v>
      </c>
      <c r="BH22" s="324">
        <v>11.48869</v>
      </c>
      <c r="BI22" s="324">
        <v>11.805870000000001</v>
      </c>
      <c r="BJ22" s="324">
        <v>11.41752</v>
      </c>
      <c r="BK22" s="324">
        <v>11.27488</v>
      </c>
      <c r="BL22" s="324">
        <v>11.69075</v>
      </c>
      <c r="BM22" s="324">
        <v>11.667070000000001</v>
      </c>
      <c r="BN22" s="324">
        <v>11.73014</v>
      </c>
      <c r="BO22" s="324">
        <v>11.61529</v>
      </c>
      <c r="BP22" s="324">
        <v>11.64728</v>
      </c>
      <c r="BQ22" s="324">
        <v>11.61393</v>
      </c>
      <c r="BR22" s="324">
        <v>11.61178</v>
      </c>
      <c r="BS22" s="324">
        <v>11.693759999999999</v>
      </c>
      <c r="BT22" s="324">
        <v>11.65278</v>
      </c>
      <c r="BU22" s="324">
        <v>11.96846</v>
      </c>
      <c r="BV22" s="324">
        <v>11.55996</v>
      </c>
    </row>
    <row r="23" spans="1:74" ht="11.15" customHeight="1" x14ac:dyDescent="0.25">
      <c r="A23" s="119" t="s">
        <v>631</v>
      </c>
      <c r="B23" s="199" t="s">
        <v>437</v>
      </c>
      <c r="C23" s="208">
        <v>8.2744505578999998</v>
      </c>
      <c r="D23" s="208">
        <v>8.5578313186999999</v>
      </c>
      <c r="E23" s="208">
        <v>8.4581397773999996</v>
      </c>
      <c r="F23" s="208">
        <v>8.2587332962000009</v>
      </c>
      <c r="G23" s="208">
        <v>8.1713080133999991</v>
      </c>
      <c r="H23" s="208">
        <v>8.2686824323000003</v>
      </c>
      <c r="I23" s="208">
        <v>8.1653751182000001</v>
      </c>
      <c r="J23" s="208">
        <v>8.3063856987999998</v>
      </c>
      <c r="K23" s="208">
        <v>8.0873388427999995</v>
      </c>
      <c r="L23" s="208">
        <v>8.0042747718000005</v>
      </c>
      <c r="M23" s="208">
        <v>8.1848480943999995</v>
      </c>
      <c r="N23" s="208">
        <v>7.8606613000000003</v>
      </c>
      <c r="O23" s="208">
        <v>7.9995919267</v>
      </c>
      <c r="P23" s="208">
        <v>8.1676557253999995</v>
      </c>
      <c r="Q23" s="208">
        <v>8.2435862590000006</v>
      </c>
      <c r="R23" s="208">
        <v>8.1817895638000007</v>
      </c>
      <c r="S23" s="208">
        <v>8.0570664978999993</v>
      </c>
      <c r="T23" s="208">
        <v>8.1344257654999996</v>
      </c>
      <c r="U23" s="208">
        <v>8.0842747172999996</v>
      </c>
      <c r="V23" s="208">
        <v>8.4295766684999993</v>
      </c>
      <c r="W23" s="208">
        <v>8.4771456610999998</v>
      </c>
      <c r="X23" s="208">
        <v>8.1878670627000005</v>
      </c>
      <c r="Y23" s="208">
        <v>8.2484006099999991</v>
      </c>
      <c r="Z23" s="208">
        <v>8.0467049095000007</v>
      </c>
      <c r="AA23" s="208">
        <v>7.6220499935000001</v>
      </c>
      <c r="AB23" s="208">
        <v>7.8769167761999999</v>
      </c>
      <c r="AC23" s="208">
        <v>7.8328969335999998</v>
      </c>
      <c r="AD23" s="208">
        <v>7.8545500358</v>
      </c>
      <c r="AE23" s="208">
        <v>7.7522477268000003</v>
      </c>
      <c r="AF23" s="208">
        <v>7.8111553655000003</v>
      </c>
      <c r="AG23" s="208">
        <v>7.6242827145999996</v>
      </c>
      <c r="AH23" s="208">
        <v>7.8374996963000001</v>
      </c>
      <c r="AI23" s="208">
        <v>8.0335897821</v>
      </c>
      <c r="AJ23" s="208">
        <v>7.7742803792000004</v>
      </c>
      <c r="AK23" s="208">
        <v>8.0548089907999998</v>
      </c>
      <c r="AL23" s="208">
        <v>7.7877382677</v>
      </c>
      <c r="AM23" s="208">
        <v>7.8777895690999999</v>
      </c>
      <c r="AN23" s="208">
        <v>13.517521469</v>
      </c>
      <c r="AO23" s="208">
        <v>10.152246015999999</v>
      </c>
      <c r="AP23" s="208">
        <v>10.205960502</v>
      </c>
      <c r="AQ23" s="208">
        <v>8.7489844248999997</v>
      </c>
      <c r="AR23" s="208">
        <v>7.9201942768000002</v>
      </c>
      <c r="AS23" s="208">
        <v>8.5200303261000006</v>
      </c>
      <c r="AT23" s="208">
        <v>8.5038056972000007</v>
      </c>
      <c r="AU23" s="208">
        <v>8.6379129283000005</v>
      </c>
      <c r="AV23" s="208">
        <v>8.64</v>
      </c>
      <c r="AW23" s="208">
        <v>8.74</v>
      </c>
      <c r="AX23" s="208">
        <v>7.5570389999999996</v>
      </c>
      <c r="AY23" s="208">
        <v>7.7068300000000001</v>
      </c>
      <c r="AZ23" s="324">
        <v>13.025169999999999</v>
      </c>
      <c r="BA23" s="324">
        <v>10.211959999999999</v>
      </c>
      <c r="BB23" s="324">
        <v>10.202529999999999</v>
      </c>
      <c r="BC23" s="324">
        <v>8.7385859999999997</v>
      </c>
      <c r="BD23" s="324">
        <v>7.8912709999999997</v>
      </c>
      <c r="BE23" s="324">
        <v>8.5535619999999994</v>
      </c>
      <c r="BF23" s="324">
        <v>8.585718</v>
      </c>
      <c r="BG23" s="324">
        <v>8.6749890000000001</v>
      </c>
      <c r="BH23" s="324">
        <v>8.7560179999999992</v>
      </c>
      <c r="BI23" s="324">
        <v>8.9628230000000002</v>
      </c>
      <c r="BJ23" s="324">
        <v>7.8126170000000004</v>
      </c>
      <c r="BK23" s="324">
        <v>8.0518400000000003</v>
      </c>
      <c r="BL23" s="324">
        <v>13.770630000000001</v>
      </c>
      <c r="BM23" s="324">
        <v>10.38688</v>
      </c>
      <c r="BN23" s="324">
        <v>10.39038</v>
      </c>
      <c r="BO23" s="324">
        <v>8.8898709999999994</v>
      </c>
      <c r="BP23" s="324">
        <v>8.0699649999999998</v>
      </c>
      <c r="BQ23" s="324">
        <v>8.7240780000000004</v>
      </c>
      <c r="BR23" s="324">
        <v>8.7631499999999996</v>
      </c>
      <c r="BS23" s="324">
        <v>8.8708729999999996</v>
      </c>
      <c r="BT23" s="324">
        <v>8.951174</v>
      </c>
      <c r="BU23" s="324">
        <v>9.1054110000000001</v>
      </c>
      <c r="BV23" s="324">
        <v>7.9163300000000003</v>
      </c>
    </row>
    <row r="24" spans="1:74" ht="11.15" customHeight="1" x14ac:dyDescent="0.25">
      <c r="A24" s="119" t="s">
        <v>632</v>
      </c>
      <c r="B24" s="199" t="s">
        <v>438</v>
      </c>
      <c r="C24" s="208">
        <v>9.0160194981000004</v>
      </c>
      <c r="D24" s="208">
        <v>9.2550665136999992</v>
      </c>
      <c r="E24" s="208">
        <v>9.2471794535999994</v>
      </c>
      <c r="F24" s="208">
        <v>9.4400546678000001</v>
      </c>
      <c r="G24" s="208">
        <v>9.8375279198999994</v>
      </c>
      <c r="H24" s="208">
        <v>10.029677682000001</v>
      </c>
      <c r="I24" s="208">
        <v>9.9727562140000003</v>
      </c>
      <c r="J24" s="208">
        <v>9.9674361450000006</v>
      </c>
      <c r="K24" s="208">
        <v>9.7902898099000009</v>
      </c>
      <c r="L24" s="208">
        <v>9.6951900439000003</v>
      </c>
      <c r="M24" s="208">
        <v>9.1967178474000004</v>
      </c>
      <c r="N24" s="208">
        <v>8.8806673651000008</v>
      </c>
      <c r="O24" s="208">
        <v>8.9892061576</v>
      </c>
      <c r="P24" s="208">
        <v>9.3267451757999993</v>
      </c>
      <c r="Q24" s="208">
        <v>9.2235470088000007</v>
      </c>
      <c r="R24" s="208">
        <v>9.3200357034000003</v>
      </c>
      <c r="S24" s="208">
        <v>9.6672748439999996</v>
      </c>
      <c r="T24" s="208">
        <v>10.178320143000001</v>
      </c>
      <c r="U24" s="208">
        <v>10.119324625000001</v>
      </c>
      <c r="V24" s="208">
        <v>10.028869093999999</v>
      </c>
      <c r="W24" s="208">
        <v>9.8693629397000002</v>
      </c>
      <c r="X24" s="208">
        <v>9.5813932976</v>
      </c>
      <c r="Y24" s="208">
        <v>9.0910429798999992</v>
      </c>
      <c r="Z24" s="208">
        <v>8.8970051497</v>
      </c>
      <c r="AA24" s="208">
        <v>8.7615645741999995</v>
      </c>
      <c r="AB24" s="208">
        <v>8.9202850471000001</v>
      </c>
      <c r="AC24" s="208">
        <v>8.9712186072000009</v>
      </c>
      <c r="AD24" s="208">
        <v>9.2671734108999999</v>
      </c>
      <c r="AE24" s="208">
        <v>9.6400455718</v>
      </c>
      <c r="AF24" s="208">
        <v>10.089310232000001</v>
      </c>
      <c r="AG24" s="208">
        <v>10.036999509999999</v>
      </c>
      <c r="AH24" s="208">
        <v>9.9198674244999996</v>
      </c>
      <c r="AI24" s="208">
        <v>9.9166173087999994</v>
      </c>
      <c r="AJ24" s="208">
        <v>9.3899801871000008</v>
      </c>
      <c r="AK24" s="208">
        <v>9.1707748977999994</v>
      </c>
      <c r="AL24" s="208">
        <v>8.9560109197000006</v>
      </c>
      <c r="AM24" s="208">
        <v>8.9099152586999999</v>
      </c>
      <c r="AN24" s="208">
        <v>9.2798350603999999</v>
      </c>
      <c r="AO24" s="208">
        <v>9.1560076058999993</v>
      </c>
      <c r="AP24" s="208">
        <v>9.3724694032000002</v>
      </c>
      <c r="AQ24" s="208">
        <v>9.6466265275000005</v>
      </c>
      <c r="AR24" s="208">
        <v>10.167444583</v>
      </c>
      <c r="AS24" s="208">
        <v>10.322502585000001</v>
      </c>
      <c r="AT24" s="208">
        <v>10.152624677</v>
      </c>
      <c r="AU24" s="208">
        <v>10.121175744</v>
      </c>
      <c r="AV24" s="208">
        <v>9.76</v>
      </c>
      <c r="AW24" s="208">
        <v>9.58</v>
      </c>
      <c r="AX24" s="208">
        <v>9.3211300000000001</v>
      </c>
      <c r="AY24" s="208">
        <v>9.2271730000000005</v>
      </c>
      <c r="AZ24" s="324">
        <v>9.5692959999999996</v>
      </c>
      <c r="BA24" s="324">
        <v>9.4585860000000004</v>
      </c>
      <c r="BB24" s="324">
        <v>9.6774090000000008</v>
      </c>
      <c r="BC24" s="324">
        <v>9.9391890000000007</v>
      </c>
      <c r="BD24" s="324">
        <v>10.45251</v>
      </c>
      <c r="BE24" s="324">
        <v>10.547470000000001</v>
      </c>
      <c r="BF24" s="324">
        <v>10.3104</v>
      </c>
      <c r="BG24" s="324">
        <v>10.27792</v>
      </c>
      <c r="BH24" s="324">
        <v>9.8479550000000007</v>
      </c>
      <c r="BI24" s="324">
        <v>9.6317520000000005</v>
      </c>
      <c r="BJ24" s="324">
        <v>9.3455460000000006</v>
      </c>
      <c r="BK24" s="324">
        <v>9.2560470000000006</v>
      </c>
      <c r="BL24" s="324">
        <v>9.6058730000000008</v>
      </c>
      <c r="BM24" s="324">
        <v>9.4320620000000002</v>
      </c>
      <c r="BN24" s="324">
        <v>9.6377400000000009</v>
      </c>
      <c r="BO24" s="324">
        <v>9.8800629999999998</v>
      </c>
      <c r="BP24" s="324">
        <v>10.38574</v>
      </c>
      <c r="BQ24" s="324">
        <v>10.48967</v>
      </c>
      <c r="BR24" s="324">
        <v>10.26172</v>
      </c>
      <c r="BS24" s="324">
        <v>10.2079</v>
      </c>
      <c r="BT24" s="324">
        <v>9.7995599999999996</v>
      </c>
      <c r="BU24" s="324">
        <v>9.6118570000000005</v>
      </c>
      <c r="BV24" s="324">
        <v>9.3610410000000002</v>
      </c>
    </row>
    <row r="25" spans="1:74" ht="11.15" customHeight="1" x14ac:dyDescent="0.25">
      <c r="A25" s="119" t="s">
        <v>633</v>
      </c>
      <c r="B25" s="201" t="s">
        <v>439</v>
      </c>
      <c r="C25" s="208">
        <v>12.775239257000001</v>
      </c>
      <c r="D25" s="208">
        <v>12.792936924999999</v>
      </c>
      <c r="E25" s="208">
        <v>13.028551917</v>
      </c>
      <c r="F25" s="208">
        <v>13.023494317999999</v>
      </c>
      <c r="G25" s="208">
        <v>13.584921553999999</v>
      </c>
      <c r="H25" s="208">
        <v>15.242711383</v>
      </c>
      <c r="I25" s="208">
        <v>15.923991055</v>
      </c>
      <c r="J25" s="208">
        <v>16.336530929999999</v>
      </c>
      <c r="K25" s="208">
        <v>14.709594266</v>
      </c>
      <c r="L25" s="208">
        <v>15.047869337</v>
      </c>
      <c r="M25" s="208">
        <v>13.703727838000001</v>
      </c>
      <c r="N25" s="208">
        <v>13.261645355000001</v>
      </c>
      <c r="O25" s="208">
        <v>12.911320523000001</v>
      </c>
      <c r="P25" s="208">
        <v>13.023989509</v>
      </c>
      <c r="Q25" s="208">
        <v>12.80968296</v>
      </c>
      <c r="R25" s="208">
        <v>13.06359571</v>
      </c>
      <c r="S25" s="208">
        <v>13.635050548000001</v>
      </c>
      <c r="T25" s="208">
        <v>15.464039723999999</v>
      </c>
      <c r="U25" s="208">
        <v>16.159099424000001</v>
      </c>
      <c r="V25" s="208">
        <v>16.066681512999999</v>
      </c>
      <c r="W25" s="208">
        <v>16.255131692999999</v>
      </c>
      <c r="X25" s="208">
        <v>15.411523224</v>
      </c>
      <c r="Y25" s="208">
        <v>14.248738242</v>
      </c>
      <c r="Z25" s="208">
        <v>13.271224097999999</v>
      </c>
      <c r="AA25" s="208">
        <v>13.281972274999999</v>
      </c>
      <c r="AB25" s="208">
        <v>13.476176421</v>
      </c>
      <c r="AC25" s="208">
        <v>13.306090458</v>
      </c>
      <c r="AD25" s="208">
        <v>13.157424401</v>
      </c>
      <c r="AE25" s="208">
        <v>14.411673349000001</v>
      </c>
      <c r="AF25" s="208">
        <v>16.350916095999999</v>
      </c>
      <c r="AG25" s="208">
        <v>16.816324990999998</v>
      </c>
      <c r="AH25" s="208">
        <v>17.445836307</v>
      </c>
      <c r="AI25" s="208">
        <v>17.036475679999999</v>
      </c>
      <c r="AJ25" s="208">
        <v>15.989942981</v>
      </c>
      <c r="AK25" s="208">
        <v>14.752489200999999</v>
      </c>
      <c r="AL25" s="208">
        <v>14.067689441000001</v>
      </c>
      <c r="AM25" s="208">
        <v>14.057523336999999</v>
      </c>
      <c r="AN25" s="208">
        <v>14.536753125000001</v>
      </c>
      <c r="AO25" s="208">
        <v>14.907019765999999</v>
      </c>
      <c r="AP25" s="208">
        <v>15.31476631</v>
      </c>
      <c r="AQ25" s="208">
        <v>15.141922788</v>
      </c>
      <c r="AR25" s="208">
        <v>17.178630052999999</v>
      </c>
      <c r="AS25" s="208">
        <v>17.755568112999999</v>
      </c>
      <c r="AT25" s="208">
        <v>18.064403061</v>
      </c>
      <c r="AU25" s="208">
        <v>18.464303062999999</v>
      </c>
      <c r="AV25" s="208">
        <v>17.46</v>
      </c>
      <c r="AW25" s="208">
        <v>15.2</v>
      </c>
      <c r="AX25" s="208">
        <v>14.575060000000001</v>
      </c>
      <c r="AY25" s="208">
        <v>15.42961</v>
      </c>
      <c r="AZ25" s="324">
        <v>15.46128</v>
      </c>
      <c r="BA25" s="324">
        <v>16.312619999999999</v>
      </c>
      <c r="BB25" s="324">
        <v>16.85783</v>
      </c>
      <c r="BC25" s="324">
        <v>16.66244</v>
      </c>
      <c r="BD25" s="324">
        <v>18.83447</v>
      </c>
      <c r="BE25" s="324">
        <v>19.223369999999999</v>
      </c>
      <c r="BF25" s="324">
        <v>19.48535</v>
      </c>
      <c r="BG25" s="324">
        <v>20.027920000000002</v>
      </c>
      <c r="BH25" s="324">
        <v>18.78379</v>
      </c>
      <c r="BI25" s="324">
        <v>16.421990000000001</v>
      </c>
      <c r="BJ25" s="324">
        <v>15.53373</v>
      </c>
      <c r="BK25" s="324">
        <v>16.568760000000001</v>
      </c>
      <c r="BL25" s="324">
        <v>16.560040000000001</v>
      </c>
      <c r="BM25" s="324">
        <v>17.216550000000002</v>
      </c>
      <c r="BN25" s="324">
        <v>17.705870000000001</v>
      </c>
      <c r="BO25" s="324">
        <v>17.33352</v>
      </c>
      <c r="BP25" s="324">
        <v>19.439350000000001</v>
      </c>
      <c r="BQ25" s="324">
        <v>19.640360000000001</v>
      </c>
      <c r="BR25" s="324">
        <v>19.749780000000001</v>
      </c>
      <c r="BS25" s="324">
        <v>20.097560000000001</v>
      </c>
      <c r="BT25" s="324">
        <v>18.80903</v>
      </c>
      <c r="BU25" s="324">
        <v>16.461670000000002</v>
      </c>
      <c r="BV25" s="324">
        <v>15.62313</v>
      </c>
    </row>
    <row r="26" spans="1:74" ht="11.15" customHeight="1" x14ac:dyDescent="0.25">
      <c r="A26" s="119" t="s">
        <v>634</v>
      </c>
      <c r="B26" s="201" t="s">
        <v>413</v>
      </c>
      <c r="C26" s="208">
        <v>10.49</v>
      </c>
      <c r="D26" s="208">
        <v>10.65</v>
      </c>
      <c r="E26" s="208">
        <v>10.51</v>
      </c>
      <c r="F26" s="208">
        <v>10.46</v>
      </c>
      <c r="G26" s="208">
        <v>10.51</v>
      </c>
      <c r="H26" s="208">
        <v>10.84</v>
      </c>
      <c r="I26" s="208">
        <v>11</v>
      </c>
      <c r="J26" s="208">
        <v>11.03</v>
      </c>
      <c r="K26" s="208">
        <v>10.72</v>
      </c>
      <c r="L26" s="208">
        <v>10.77</v>
      </c>
      <c r="M26" s="208">
        <v>10.54</v>
      </c>
      <c r="N26" s="208">
        <v>10.33</v>
      </c>
      <c r="O26" s="208">
        <v>10.3</v>
      </c>
      <c r="P26" s="208">
        <v>10.54</v>
      </c>
      <c r="Q26" s="208">
        <v>10.46</v>
      </c>
      <c r="R26" s="208">
        <v>10.52</v>
      </c>
      <c r="S26" s="208">
        <v>10.54</v>
      </c>
      <c r="T26" s="208">
        <v>10.9</v>
      </c>
      <c r="U26" s="208">
        <v>11.02</v>
      </c>
      <c r="V26" s="208">
        <v>11.02</v>
      </c>
      <c r="W26" s="208">
        <v>10.96</v>
      </c>
      <c r="X26" s="208">
        <v>10.74</v>
      </c>
      <c r="Y26" s="208">
        <v>10.57</v>
      </c>
      <c r="Z26" s="208">
        <v>10.32</v>
      </c>
      <c r="AA26" s="208">
        <v>10.18</v>
      </c>
      <c r="AB26" s="208">
        <v>10.3</v>
      </c>
      <c r="AC26" s="208">
        <v>10.34</v>
      </c>
      <c r="AD26" s="208">
        <v>10.37</v>
      </c>
      <c r="AE26" s="208">
        <v>10.4</v>
      </c>
      <c r="AF26" s="208">
        <v>10.89</v>
      </c>
      <c r="AG26" s="208">
        <v>10.84</v>
      </c>
      <c r="AH26" s="208">
        <v>10.9</v>
      </c>
      <c r="AI26" s="208">
        <v>11.02</v>
      </c>
      <c r="AJ26" s="208">
        <v>10.72</v>
      </c>
      <c r="AK26" s="208">
        <v>10.53</v>
      </c>
      <c r="AL26" s="208">
        <v>10.41</v>
      </c>
      <c r="AM26" s="208">
        <v>10.31</v>
      </c>
      <c r="AN26" s="208">
        <v>11.52</v>
      </c>
      <c r="AO26" s="208">
        <v>11.18</v>
      </c>
      <c r="AP26" s="208">
        <v>10.93</v>
      </c>
      <c r="AQ26" s="208">
        <v>10.9</v>
      </c>
      <c r="AR26" s="208">
        <v>11.34</v>
      </c>
      <c r="AS26" s="208">
        <v>11.57</v>
      </c>
      <c r="AT26" s="208">
        <v>11.61</v>
      </c>
      <c r="AU26" s="208">
        <v>11.76</v>
      </c>
      <c r="AV26" s="208">
        <v>11.56</v>
      </c>
      <c r="AW26" s="208">
        <v>11.33</v>
      </c>
      <c r="AX26" s="208">
        <v>10.931330000000001</v>
      </c>
      <c r="AY26" s="208">
        <v>10.94772</v>
      </c>
      <c r="AZ26" s="324">
        <v>12.034840000000001</v>
      </c>
      <c r="BA26" s="324">
        <v>11.84294</v>
      </c>
      <c r="BB26" s="324">
        <v>11.50625</v>
      </c>
      <c r="BC26" s="324">
        <v>11.407640000000001</v>
      </c>
      <c r="BD26" s="324">
        <v>11.828430000000001</v>
      </c>
      <c r="BE26" s="324">
        <v>11.966950000000001</v>
      </c>
      <c r="BF26" s="324">
        <v>11.93896</v>
      </c>
      <c r="BG26" s="324">
        <v>12.07221</v>
      </c>
      <c r="BH26" s="324">
        <v>11.82963</v>
      </c>
      <c r="BI26" s="324">
        <v>11.59844</v>
      </c>
      <c r="BJ26" s="324">
        <v>11.15043</v>
      </c>
      <c r="BK26" s="324">
        <v>11.17018</v>
      </c>
      <c r="BL26" s="324">
        <v>12.28079</v>
      </c>
      <c r="BM26" s="324">
        <v>11.93313</v>
      </c>
      <c r="BN26" s="324">
        <v>11.57545</v>
      </c>
      <c r="BO26" s="324">
        <v>11.46597</v>
      </c>
      <c r="BP26" s="324">
        <v>11.8994</v>
      </c>
      <c r="BQ26" s="324">
        <v>12.019410000000001</v>
      </c>
      <c r="BR26" s="324">
        <v>12.01102</v>
      </c>
      <c r="BS26" s="324">
        <v>12.123519999999999</v>
      </c>
      <c r="BT26" s="324">
        <v>11.882440000000001</v>
      </c>
      <c r="BU26" s="324">
        <v>11.62274</v>
      </c>
      <c r="BV26" s="324">
        <v>11.146039999999999</v>
      </c>
    </row>
    <row r="27" spans="1:74" ht="11.15" customHeight="1" x14ac:dyDescent="0.25">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2"/>
      <c r="BA27" s="442"/>
      <c r="BB27" s="442"/>
      <c r="BC27" s="442"/>
      <c r="BD27" s="442"/>
      <c r="BE27" s="442"/>
      <c r="BF27" s="442"/>
      <c r="BG27" s="442"/>
      <c r="BH27" s="442"/>
      <c r="BI27" s="442"/>
      <c r="BJ27" s="442"/>
      <c r="BK27" s="442"/>
      <c r="BL27" s="442"/>
      <c r="BM27" s="442"/>
      <c r="BN27" s="442"/>
      <c r="BO27" s="442"/>
      <c r="BP27" s="442"/>
      <c r="BQ27" s="442"/>
      <c r="BR27" s="442"/>
      <c r="BS27" s="442"/>
      <c r="BT27" s="442"/>
      <c r="BU27" s="442"/>
      <c r="BV27" s="442"/>
    </row>
    <row r="28" spans="1:74" ht="11.15" customHeight="1" x14ac:dyDescent="0.25">
      <c r="A28" s="119" t="s">
        <v>635</v>
      </c>
      <c r="B28" s="199" t="s">
        <v>432</v>
      </c>
      <c r="C28" s="208">
        <v>13.743459837</v>
      </c>
      <c r="D28" s="208">
        <v>13.987010441000001</v>
      </c>
      <c r="E28" s="208">
        <v>13.037393857</v>
      </c>
      <c r="F28" s="208">
        <v>12.974206239000001</v>
      </c>
      <c r="G28" s="208">
        <v>12.691192719</v>
      </c>
      <c r="H28" s="208">
        <v>13.178389618000001</v>
      </c>
      <c r="I28" s="208">
        <v>13.112714295</v>
      </c>
      <c r="J28" s="208">
        <v>13.028683445</v>
      </c>
      <c r="K28" s="208">
        <v>13.134027527000001</v>
      </c>
      <c r="L28" s="208">
        <v>12.898097559</v>
      </c>
      <c r="M28" s="208">
        <v>13.044944564</v>
      </c>
      <c r="N28" s="208">
        <v>13.610097356000001</v>
      </c>
      <c r="O28" s="208">
        <v>13.439342194</v>
      </c>
      <c r="P28" s="208">
        <v>14.068303342</v>
      </c>
      <c r="Q28" s="208">
        <v>13.454841027000001</v>
      </c>
      <c r="R28" s="208">
        <v>13.185185892</v>
      </c>
      <c r="S28" s="208">
        <v>12.584726184999999</v>
      </c>
      <c r="T28" s="208">
        <v>13.152950235</v>
      </c>
      <c r="U28" s="208">
        <v>12.77394</v>
      </c>
      <c r="V28" s="208">
        <v>12.716706287999999</v>
      </c>
      <c r="W28" s="208">
        <v>12.923197577</v>
      </c>
      <c r="X28" s="208">
        <v>12.512631208</v>
      </c>
      <c r="Y28" s="208">
        <v>13.181720771</v>
      </c>
      <c r="Z28" s="208">
        <v>13.055725718</v>
      </c>
      <c r="AA28" s="208">
        <v>13.217267387</v>
      </c>
      <c r="AB28" s="208">
        <v>13.096735646000001</v>
      </c>
      <c r="AC28" s="208">
        <v>12.847841194000001</v>
      </c>
      <c r="AD28" s="208">
        <v>12.859046425000001</v>
      </c>
      <c r="AE28" s="208">
        <v>13.03534368</v>
      </c>
      <c r="AF28" s="208">
        <v>12.823530775</v>
      </c>
      <c r="AG28" s="208">
        <v>13.087591976000001</v>
      </c>
      <c r="AH28" s="208">
        <v>13.040714662999999</v>
      </c>
      <c r="AI28" s="208">
        <v>12.802897241</v>
      </c>
      <c r="AJ28" s="208">
        <v>12.516286856000001</v>
      </c>
      <c r="AK28" s="208">
        <v>12.562359388999999</v>
      </c>
      <c r="AL28" s="208">
        <v>12.713910773</v>
      </c>
      <c r="AM28" s="208">
        <v>13.097707086</v>
      </c>
      <c r="AN28" s="208">
        <v>13.932625218</v>
      </c>
      <c r="AO28" s="208">
        <v>13.443835675000001</v>
      </c>
      <c r="AP28" s="208">
        <v>12.653304486</v>
      </c>
      <c r="AQ28" s="208">
        <v>12.801391924000001</v>
      </c>
      <c r="AR28" s="208">
        <v>13.42987456</v>
      </c>
      <c r="AS28" s="208">
        <v>13.619985904</v>
      </c>
      <c r="AT28" s="208">
        <v>13.552879331</v>
      </c>
      <c r="AU28" s="208">
        <v>13.879211744999999</v>
      </c>
      <c r="AV28" s="208">
        <v>13.89</v>
      </c>
      <c r="AW28" s="208">
        <v>14.19</v>
      </c>
      <c r="AX28" s="208">
        <v>14.04589</v>
      </c>
      <c r="AY28" s="208">
        <v>14.30908</v>
      </c>
      <c r="AZ28" s="324">
        <v>15.017810000000001</v>
      </c>
      <c r="BA28" s="324">
        <v>14.351290000000001</v>
      </c>
      <c r="BB28" s="324">
        <v>13.4156</v>
      </c>
      <c r="BC28" s="324">
        <v>13.50883</v>
      </c>
      <c r="BD28" s="324">
        <v>14.12365</v>
      </c>
      <c r="BE28" s="324">
        <v>14.29087</v>
      </c>
      <c r="BF28" s="324">
        <v>14.195869999999999</v>
      </c>
      <c r="BG28" s="324">
        <v>14.514290000000001</v>
      </c>
      <c r="BH28" s="324">
        <v>14.478999999999999</v>
      </c>
      <c r="BI28" s="324">
        <v>14.73685</v>
      </c>
      <c r="BJ28" s="324">
        <v>14.534470000000001</v>
      </c>
      <c r="BK28" s="324">
        <v>14.744529999999999</v>
      </c>
      <c r="BL28" s="324">
        <v>15.41104</v>
      </c>
      <c r="BM28" s="324">
        <v>14.668240000000001</v>
      </c>
      <c r="BN28" s="324">
        <v>13.658010000000001</v>
      </c>
      <c r="BO28" s="324">
        <v>13.70543</v>
      </c>
      <c r="BP28" s="324">
        <v>14.283010000000001</v>
      </c>
      <c r="BQ28" s="324">
        <v>14.406330000000001</v>
      </c>
      <c r="BR28" s="324">
        <v>14.275230000000001</v>
      </c>
      <c r="BS28" s="324">
        <v>14.57222</v>
      </c>
      <c r="BT28" s="324">
        <v>14.525460000000001</v>
      </c>
      <c r="BU28" s="324">
        <v>14.78375</v>
      </c>
      <c r="BV28" s="324">
        <v>14.589410000000001</v>
      </c>
    </row>
    <row r="29" spans="1:74" ht="11.15" customHeight="1" x14ac:dyDescent="0.25">
      <c r="A29" s="119" t="s">
        <v>636</v>
      </c>
      <c r="B29" s="184" t="s">
        <v>465</v>
      </c>
      <c r="C29" s="208">
        <v>7.7015788498999997</v>
      </c>
      <c r="D29" s="208">
        <v>7.4247497699</v>
      </c>
      <c r="E29" s="208">
        <v>6.6332644272000003</v>
      </c>
      <c r="F29" s="208">
        <v>6.6897881906999999</v>
      </c>
      <c r="G29" s="208">
        <v>6.9264165220000002</v>
      </c>
      <c r="H29" s="208">
        <v>6.9221354017000003</v>
      </c>
      <c r="I29" s="208">
        <v>6.9547638714</v>
      </c>
      <c r="J29" s="208">
        <v>6.9322286193</v>
      </c>
      <c r="K29" s="208">
        <v>6.8551611817999998</v>
      </c>
      <c r="L29" s="208">
        <v>6.8860219965000002</v>
      </c>
      <c r="M29" s="208">
        <v>6.8106240491000003</v>
      </c>
      <c r="N29" s="208">
        <v>6.7859536605999997</v>
      </c>
      <c r="O29" s="208">
        <v>6.8247028936999996</v>
      </c>
      <c r="P29" s="208">
        <v>6.7358529864000003</v>
      </c>
      <c r="Q29" s="208">
        <v>6.6847739223999998</v>
      </c>
      <c r="R29" s="208">
        <v>6.5749873887000003</v>
      </c>
      <c r="S29" s="208">
        <v>6.6665550702000003</v>
      </c>
      <c r="T29" s="208">
        <v>6.3772597325999998</v>
      </c>
      <c r="U29" s="208">
        <v>6.5736319956999996</v>
      </c>
      <c r="V29" s="208">
        <v>6.6527027404999997</v>
      </c>
      <c r="W29" s="208">
        <v>6.4761132020999996</v>
      </c>
      <c r="X29" s="208">
        <v>6.4504799661999996</v>
      </c>
      <c r="Y29" s="208">
        <v>6.4040350673999997</v>
      </c>
      <c r="Z29" s="208">
        <v>6.4378547831999997</v>
      </c>
      <c r="AA29" s="208">
        <v>6.4270655356999997</v>
      </c>
      <c r="AB29" s="208">
        <v>6.4813402352000002</v>
      </c>
      <c r="AC29" s="208">
        <v>6.3032138796000003</v>
      </c>
      <c r="AD29" s="208">
        <v>6.3328181225</v>
      </c>
      <c r="AE29" s="208">
        <v>6.3648522463999999</v>
      </c>
      <c r="AF29" s="208">
        <v>6.4174307717000003</v>
      </c>
      <c r="AG29" s="208">
        <v>6.4847160788</v>
      </c>
      <c r="AH29" s="208">
        <v>6.4197455364999998</v>
      </c>
      <c r="AI29" s="208">
        <v>6.3974225639000002</v>
      </c>
      <c r="AJ29" s="208">
        <v>6.2597208706999998</v>
      </c>
      <c r="AK29" s="208">
        <v>6.2859094853000004</v>
      </c>
      <c r="AL29" s="208">
        <v>6.3420104778999997</v>
      </c>
      <c r="AM29" s="208">
        <v>6.3270179815000001</v>
      </c>
      <c r="AN29" s="208">
        <v>6.7199069193999996</v>
      </c>
      <c r="AO29" s="208">
        <v>6.5103859584999997</v>
      </c>
      <c r="AP29" s="208">
        <v>6.3683089489000002</v>
      </c>
      <c r="AQ29" s="208">
        <v>6.5372591696000004</v>
      </c>
      <c r="AR29" s="208">
        <v>6.8664979910000001</v>
      </c>
      <c r="AS29" s="208">
        <v>7.1885811344999997</v>
      </c>
      <c r="AT29" s="208">
        <v>7.2660341662999999</v>
      </c>
      <c r="AU29" s="208">
        <v>7.3152301546</v>
      </c>
      <c r="AV29" s="208">
        <v>7.23</v>
      </c>
      <c r="AW29" s="208">
        <v>7.46</v>
      </c>
      <c r="AX29" s="208">
        <v>6.6917980000000004</v>
      </c>
      <c r="AY29" s="208">
        <v>6.8839180000000004</v>
      </c>
      <c r="AZ29" s="324">
        <v>6.6164610000000001</v>
      </c>
      <c r="BA29" s="324">
        <v>6.6905210000000004</v>
      </c>
      <c r="BB29" s="324">
        <v>6.5105040000000001</v>
      </c>
      <c r="BC29" s="324">
        <v>6.6109650000000002</v>
      </c>
      <c r="BD29" s="324">
        <v>6.8640819999999998</v>
      </c>
      <c r="BE29" s="324">
        <v>7.1783239999999999</v>
      </c>
      <c r="BF29" s="324">
        <v>7.1467179999999999</v>
      </c>
      <c r="BG29" s="324">
        <v>7.1038509999999997</v>
      </c>
      <c r="BH29" s="324">
        <v>6.7479399999999998</v>
      </c>
      <c r="BI29" s="324">
        <v>6.8605749999999999</v>
      </c>
      <c r="BJ29" s="324">
        <v>6.582649</v>
      </c>
      <c r="BK29" s="324">
        <v>6.4648279999999998</v>
      </c>
      <c r="BL29" s="324">
        <v>6.4205129999999997</v>
      </c>
      <c r="BM29" s="324">
        <v>6.5167440000000001</v>
      </c>
      <c r="BN29" s="324">
        <v>6.3497979999999998</v>
      </c>
      <c r="BO29" s="324">
        <v>6.4387270000000001</v>
      </c>
      <c r="BP29" s="324">
        <v>6.6908539999999999</v>
      </c>
      <c r="BQ29" s="324">
        <v>6.9757899999999999</v>
      </c>
      <c r="BR29" s="324">
        <v>6.9258889999999997</v>
      </c>
      <c r="BS29" s="324">
        <v>6.8830169999999997</v>
      </c>
      <c r="BT29" s="324">
        <v>6.6059850000000004</v>
      </c>
      <c r="BU29" s="324">
        <v>6.6989470000000004</v>
      </c>
      <c r="BV29" s="324">
        <v>6.4294010000000004</v>
      </c>
    </row>
    <row r="30" spans="1:74" ht="11.15" customHeight="1" x14ac:dyDescent="0.25">
      <c r="A30" s="119" t="s">
        <v>637</v>
      </c>
      <c r="B30" s="199" t="s">
        <v>433</v>
      </c>
      <c r="C30" s="208">
        <v>7.4038972962000003</v>
      </c>
      <c r="D30" s="208">
        <v>7.1158958564999999</v>
      </c>
      <c r="E30" s="208">
        <v>6.9322158692000002</v>
      </c>
      <c r="F30" s="208">
        <v>7.0171455253000001</v>
      </c>
      <c r="G30" s="208">
        <v>7.0336994200999996</v>
      </c>
      <c r="H30" s="208">
        <v>7.063906792</v>
      </c>
      <c r="I30" s="208">
        <v>7.1323499839000002</v>
      </c>
      <c r="J30" s="208">
        <v>7.0649102207999999</v>
      </c>
      <c r="K30" s="208">
        <v>7.0201144563</v>
      </c>
      <c r="L30" s="208">
        <v>7.1197258566999997</v>
      </c>
      <c r="M30" s="208">
        <v>7.1006128182000001</v>
      </c>
      <c r="N30" s="208">
        <v>7.2444218226999997</v>
      </c>
      <c r="O30" s="208">
        <v>7.0625762889999999</v>
      </c>
      <c r="P30" s="208">
        <v>7.1329968091999998</v>
      </c>
      <c r="Q30" s="208">
        <v>7.1024958488000003</v>
      </c>
      <c r="R30" s="208">
        <v>7.0157824004</v>
      </c>
      <c r="S30" s="208">
        <v>6.8490332557000002</v>
      </c>
      <c r="T30" s="208">
        <v>6.8851072340000004</v>
      </c>
      <c r="U30" s="208">
        <v>6.9438229576000001</v>
      </c>
      <c r="V30" s="208">
        <v>6.8705991872999999</v>
      </c>
      <c r="W30" s="208">
        <v>6.7406217714999999</v>
      </c>
      <c r="X30" s="208">
        <v>6.8926803061999999</v>
      </c>
      <c r="Y30" s="208">
        <v>6.8160542882000001</v>
      </c>
      <c r="Z30" s="208">
        <v>6.6069096498000004</v>
      </c>
      <c r="AA30" s="208">
        <v>6.6578068922</v>
      </c>
      <c r="AB30" s="208">
        <v>6.6908738697999999</v>
      </c>
      <c r="AC30" s="208">
        <v>6.5287158402000003</v>
      </c>
      <c r="AD30" s="208">
        <v>6.7975839215000002</v>
      </c>
      <c r="AE30" s="208">
        <v>6.8242303160000004</v>
      </c>
      <c r="AF30" s="208">
        <v>6.9815446275999999</v>
      </c>
      <c r="AG30" s="208">
        <v>6.9892020386000002</v>
      </c>
      <c r="AH30" s="208">
        <v>6.8269002636999998</v>
      </c>
      <c r="AI30" s="208">
        <v>6.8003334860000004</v>
      </c>
      <c r="AJ30" s="208">
        <v>6.7730877098000004</v>
      </c>
      <c r="AK30" s="208">
        <v>6.6938937074</v>
      </c>
      <c r="AL30" s="208">
        <v>6.7527188794999997</v>
      </c>
      <c r="AM30" s="208">
        <v>6.6440737333</v>
      </c>
      <c r="AN30" s="208">
        <v>7.3778571930999997</v>
      </c>
      <c r="AO30" s="208">
        <v>6.9099654304999998</v>
      </c>
      <c r="AP30" s="208">
        <v>6.7970407252999996</v>
      </c>
      <c r="AQ30" s="208">
        <v>6.8811727921000001</v>
      </c>
      <c r="AR30" s="208">
        <v>7.2091136238000004</v>
      </c>
      <c r="AS30" s="208">
        <v>7.3420471588999998</v>
      </c>
      <c r="AT30" s="208">
        <v>7.3644160355999997</v>
      </c>
      <c r="AU30" s="208">
        <v>7.4972509827999998</v>
      </c>
      <c r="AV30" s="208">
        <v>7.72</v>
      </c>
      <c r="AW30" s="208">
        <v>7.83</v>
      </c>
      <c r="AX30" s="208">
        <v>7.3207839999999997</v>
      </c>
      <c r="AY30" s="208">
        <v>7.1947380000000001</v>
      </c>
      <c r="AZ30" s="324">
        <v>7.3865340000000002</v>
      </c>
      <c r="BA30" s="324">
        <v>7.2258769999999997</v>
      </c>
      <c r="BB30" s="324">
        <v>7.0282169999999997</v>
      </c>
      <c r="BC30" s="324">
        <v>7.0643969999999996</v>
      </c>
      <c r="BD30" s="324">
        <v>7.3571580000000001</v>
      </c>
      <c r="BE30" s="324">
        <v>7.4818600000000002</v>
      </c>
      <c r="BF30" s="324">
        <v>7.4332250000000002</v>
      </c>
      <c r="BG30" s="324">
        <v>7.4694580000000004</v>
      </c>
      <c r="BH30" s="324">
        <v>7.5245129999999998</v>
      </c>
      <c r="BI30" s="324">
        <v>7.6306779999999996</v>
      </c>
      <c r="BJ30" s="324">
        <v>7.3743930000000004</v>
      </c>
      <c r="BK30" s="324">
        <v>7.1688879999999999</v>
      </c>
      <c r="BL30" s="324">
        <v>7.4136470000000001</v>
      </c>
      <c r="BM30" s="324">
        <v>7.2803760000000004</v>
      </c>
      <c r="BN30" s="324">
        <v>7.0864520000000004</v>
      </c>
      <c r="BO30" s="324">
        <v>7.1197359999999996</v>
      </c>
      <c r="BP30" s="324">
        <v>7.400512</v>
      </c>
      <c r="BQ30" s="324">
        <v>7.5193690000000002</v>
      </c>
      <c r="BR30" s="324">
        <v>7.4595409999999998</v>
      </c>
      <c r="BS30" s="324">
        <v>7.501099</v>
      </c>
      <c r="BT30" s="324">
        <v>7.578614</v>
      </c>
      <c r="BU30" s="324">
        <v>7.6828349999999999</v>
      </c>
      <c r="BV30" s="324">
        <v>7.4357360000000003</v>
      </c>
    </row>
    <row r="31" spans="1:74" ht="11.15" customHeight="1" x14ac:dyDescent="0.25">
      <c r="A31" s="119" t="s">
        <v>638</v>
      </c>
      <c r="B31" s="199" t="s">
        <v>434</v>
      </c>
      <c r="C31" s="208">
        <v>6.8690717096</v>
      </c>
      <c r="D31" s="208">
        <v>7.0549150577999997</v>
      </c>
      <c r="E31" s="208">
        <v>6.9788118078999997</v>
      </c>
      <c r="F31" s="208">
        <v>6.7386380810000004</v>
      </c>
      <c r="G31" s="208">
        <v>7.1789870447000004</v>
      </c>
      <c r="H31" s="208">
        <v>7.9058580155999998</v>
      </c>
      <c r="I31" s="208">
        <v>8.1680137433999995</v>
      </c>
      <c r="J31" s="208">
        <v>7.9233628528000004</v>
      </c>
      <c r="K31" s="208">
        <v>7.7044271603999999</v>
      </c>
      <c r="L31" s="208">
        <v>6.9565736746000004</v>
      </c>
      <c r="M31" s="208">
        <v>6.8587843203999999</v>
      </c>
      <c r="N31" s="208">
        <v>6.7425682765000001</v>
      </c>
      <c r="O31" s="208">
        <v>6.7848683479999998</v>
      </c>
      <c r="P31" s="208">
        <v>7.1597665146000002</v>
      </c>
      <c r="Q31" s="208">
        <v>7.2357136223999996</v>
      </c>
      <c r="R31" s="208">
        <v>6.7911945580999999</v>
      </c>
      <c r="S31" s="208">
        <v>7.0706599115</v>
      </c>
      <c r="T31" s="208">
        <v>7.8203868977999997</v>
      </c>
      <c r="U31" s="208">
        <v>8.024391026</v>
      </c>
      <c r="V31" s="208">
        <v>8.0607112675000003</v>
      </c>
      <c r="W31" s="208">
        <v>7.7760219996000002</v>
      </c>
      <c r="X31" s="208">
        <v>6.9746376640000003</v>
      </c>
      <c r="Y31" s="208">
        <v>6.7401846263999996</v>
      </c>
      <c r="Z31" s="208">
        <v>6.6376029024000003</v>
      </c>
      <c r="AA31" s="208">
        <v>6.7198545871000004</v>
      </c>
      <c r="AB31" s="208">
        <v>6.8608327616000002</v>
      </c>
      <c r="AC31" s="208">
        <v>7.0266901168000002</v>
      </c>
      <c r="AD31" s="208">
        <v>6.9402286843000001</v>
      </c>
      <c r="AE31" s="208">
        <v>7.0957065009000004</v>
      </c>
      <c r="AF31" s="208">
        <v>7.5854529225</v>
      </c>
      <c r="AG31" s="208">
        <v>7.9831805633000004</v>
      </c>
      <c r="AH31" s="208">
        <v>7.7860921724000001</v>
      </c>
      <c r="AI31" s="208">
        <v>7.4948935853999998</v>
      </c>
      <c r="AJ31" s="208">
        <v>6.7182768771000001</v>
      </c>
      <c r="AK31" s="208">
        <v>6.5305261128999996</v>
      </c>
      <c r="AL31" s="208">
        <v>6.4075210440000001</v>
      </c>
      <c r="AM31" s="208">
        <v>6.5290727887999997</v>
      </c>
      <c r="AN31" s="208">
        <v>7.6810016797999996</v>
      </c>
      <c r="AO31" s="208">
        <v>6.7382413541000004</v>
      </c>
      <c r="AP31" s="208">
        <v>6.9965906201000001</v>
      </c>
      <c r="AQ31" s="208">
        <v>6.8544846330000002</v>
      </c>
      <c r="AR31" s="208">
        <v>8.0208553963</v>
      </c>
      <c r="AS31" s="208">
        <v>8.0454082891999992</v>
      </c>
      <c r="AT31" s="208">
        <v>7.9825378876000004</v>
      </c>
      <c r="AU31" s="208">
        <v>7.9741432231999996</v>
      </c>
      <c r="AV31" s="208">
        <v>7.15</v>
      </c>
      <c r="AW31" s="208">
        <v>7.08</v>
      </c>
      <c r="AX31" s="208">
        <v>6.5710470000000001</v>
      </c>
      <c r="AY31" s="208">
        <v>6.7504879999999998</v>
      </c>
      <c r="AZ31" s="324">
        <v>7.3447550000000001</v>
      </c>
      <c r="BA31" s="324">
        <v>6.9341749999999998</v>
      </c>
      <c r="BB31" s="324">
        <v>7.1716629999999997</v>
      </c>
      <c r="BC31" s="324">
        <v>7.0066550000000003</v>
      </c>
      <c r="BD31" s="324">
        <v>8.1601800000000004</v>
      </c>
      <c r="BE31" s="324">
        <v>8.2014370000000003</v>
      </c>
      <c r="BF31" s="324">
        <v>8.0937680000000007</v>
      </c>
      <c r="BG31" s="324">
        <v>7.9857810000000002</v>
      </c>
      <c r="BH31" s="324">
        <v>7.1116619999999999</v>
      </c>
      <c r="BI31" s="324">
        <v>7.0709390000000001</v>
      </c>
      <c r="BJ31" s="324">
        <v>6.6771700000000003</v>
      </c>
      <c r="BK31" s="324">
        <v>6.8345849999999997</v>
      </c>
      <c r="BL31" s="324">
        <v>7.4299929999999996</v>
      </c>
      <c r="BM31" s="324">
        <v>7.0327089999999997</v>
      </c>
      <c r="BN31" s="324">
        <v>7.2727029999999999</v>
      </c>
      <c r="BO31" s="324">
        <v>7.1093080000000004</v>
      </c>
      <c r="BP31" s="324">
        <v>8.2708820000000003</v>
      </c>
      <c r="BQ31" s="324">
        <v>8.3096890000000005</v>
      </c>
      <c r="BR31" s="324">
        <v>8.1977569999999993</v>
      </c>
      <c r="BS31" s="324">
        <v>8.0929330000000004</v>
      </c>
      <c r="BT31" s="324">
        <v>7.2080510000000002</v>
      </c>
      <c r="BU31" s="324">
        <v>7.1731090000000002</v>
      </c>
      <c r="BV31" s="324">
        <v>6.7811750000000002</v>
      </c>
    </row>
    <row r="32" spans="1:74" ht="11.15" customHeight="1" x14ac:dyDescent="0.25">
      <c r="A32" s="119" t="s">
        <v>639</v>
      </c>
      <c r="B32" s="199" t="s">
        <v>435</v>
      </c>
      <c r="C32" s="208">
        <v>7.0003253875000002</v>
      </c>
      <c r="D32" s="208">
        <v>6.4437217431000002</v>
      </c>
      <c r="E32" s="208">
        <v>6.2580873235999999</v>
      </c>
      <c r="F32" s="208">
        <v>6.327934409</v>
      </c>
      <c r="G32" s="208">
        <v>6.2831371840000001</v>
      </c>
      <c r="H32" s="208">
        <v>6.6677145532999997</v>
      </c>
      <c r="I32" s="208">
        <v>6.7696614496</v>
      </c>
      <c r="J32" s="208">
        <v>6.4907889610999998</v>
      </c>
      <c r="K32" s="208">
        <v>6.6885250873000004</v>
      </c>
      <c r="L32" s="208">
        <v>6.2597714393999997</v>
      </c>
      <c r="M32" s="208">
        <v>6.7000793882999998</v>
      </c>
      <c r="N32" s="208">
        <v>6.3344873702999998</v>
      </c>
      <c r="O32" s="208">
        <v>6.3210427455999998</v>
      </c>
      <c r="P32" s="208">
        <v>6.3504755503999997</v>
      </c>
      <c r="Q32" s="208">
        <v>6.4437087755000002</v>
      </c>
      <c r="R32" s="208">
        <v>6.1866098025999996</v>
      </c>
      <c r="S32" s="208">
        <v>6.4082874784000001</v>
      </c>
      <c r="T32" s="208">
        <v>6.5961273636</v>
      </c>
      <c r="U32" s="208">
        <v>6.9676986352999997</v>
      </c>
      <c r="V32" s="208">
        <v>6.8968676036999996</v>
      </c>
      <c r="W32" s="208">
        <v>6.7181707455000002</v>
      </c>
      <c r="X32" s="208">
        <v>6.4200288328999999</v>
      </c>
      <c r="Y32" s="208">
        <v>6.3989092447000004</v>
      </c>
      <c r="Z32" s="208">
        <v>6.1347557003000004</v>
      </c>
      <c r="AA32" s="208">
        <v>6.0515661856999996</v>
      </c>
      <c r="AB32" s="208">
        <v>6.1468225091999997</v>
      </c>
      <c r="AC32" s="208">
        <v>5.9809495596</v>
      </c>
      <c r="AD32" s="208">
        <v>6.2340350358999999</v>
      </c>
      <c r="AE32" s="208">
        <v>5.9003762639000001</v>
      </c>
      <c r="AF32" s="208">
        <v>6.3737728657000003</v>
      </c>
      <c r="AG32" s="208">
        <v>6.6941014761000002</v>
      </c>
      <c r="AH32" s="208">
        <v>6.4365569173999999</v>
      </c>
      <c r="AI32" s="208">
        <v>6.5947067642999997</v>
      </c>
      <c r="AJ32" s="208">
        <v>6.1771795300000001</v>
      </c>
      <c r="AK32" s="208">
        <v>6.0052619374000002</v>
      </c>
      <c r="AL32" s="208">
        <v>6.3695819271999996</v>
      </c>
      <c r="AM32" s="208">
        <v>5.9979827737000004</v>
      </c>
      <c r="AN32" s="208">
        <v>6.5615846659999999</v>
      </c>
      <c r="AO32" s="208">
        <v>6.1730139224</v>
      </c>
      <c r="AP32" s="208">
        <v>6.0934180288000004</v>
      </c>
      <c r="AQ32" s="208">
        <v>6.3254922039999997</v>
      </c>
      <c r="AR32" s="208">
        <v>6.4910657892000003</v>
      </c>
      <c r="AS32" s="208">
        <v>6.9358362704000003</v>
      </c>
      <c r="AT32" s="208">
        <v>7.0827348098999998</v>
      </c>
      <c r="AU32" s="208">
        <v>7.1415451717999998</v>
      </c>
      <c r="AV32" s="208">
        <v>6.95</v>
      </c>
      <c r="AW32" s="208">
        <v>6.86</v>
      </c>
      <c r="AX32" s="208">
        <v>6.6996000000000002</v>
      </c>
      <c r="AY32" s="208">
        <v>6.2168130000000001</v>
      </c>
      <c r="AZ32" s="324">
        <v>6.6969409999999998</v>
      </c>
      <c r="BA32" s="324">
        <v>6.3889940000000003</v>
      </c>
      <c r="BB32" s="324">
        <v>6.2769890000000004</v>
      </c>
      <c r="BC32" s="324">
        <v>6.4644680000000001</v>
      </c>
      <c r="BD32" s="324">
        <v>6.4946539999999997</v>
      </c>
      <c r="BE32" s="324">
        <v>6.963152</v>
      </c>
      <c r="BF32" s="324">
        <v>7.0331830000000002</v>
      </c>
      <c r="BG32" s="324">
        <v>7.0561530000000001</v>
      </c>
      <c r="BH32" s="324">
        <v>6.7220839999999997</v>
      </c>
      <c r="BI32" s="324">
        <v>6.6599700000000004</v>
      </c>
      <c r="BJ32" s="324">
        <v>6.633807</v>
      </c>
      <c r="BK32" s="324">
        <v>6.2297209999999996</v>
      </c>
      <c r="BL32" s="324">
        <v>6.6407660000000002</v>
      </c>
      <c r="BM32" s="324">
        <v>6.3662169999999998</v>
      </c>
      <c r="BN32" s="324">
        <v>6.2472839999999996</v>
      </c>
      <c r="BO32" s="324">
        <v>6.4357040000000003</v>
      </c>
      <c r="BP32" s="324">
        <v>6.4549510000000003</v>
      </c>
      <c r="BQ32" s="324">
        <v>6.9136340000000001</v>
      </c>
      <c r="BR32" s="324">
        <v>6.9860170000000004</v>
      </c>
      <c r="BS32" s="324">
        <v>7.0300469999999997</v>
      </c>
      <c r="BT32" s="324">
        <v>6.7114589999999996</v>
      </c>
      <c r="BU32" s="324">
        <v>6.63809</v>
      </c>
      <c r="BV32" s="324">
        <v>6.6248440000000004</v>
      </c>
    </row>
    <row r="33" spans="1:74" ht="11.15" customHeight="1" x14ac:dyDescent="0.25">
      <c r="A33" s="119" t="s">
        <v>640</v>
      </c>
      <c r="B33" s="199" t="s">
        <v>436</v>
      </c>
      <c r="C33" s="208">
        <v>5.8339369442000004</v>
      </c>
      <c r="D33" s="208">
        <v>5.7024163877999996</v>
      </c>
      <c r="E33" s="208">
        <v>5.6224713183999997</v>
      </c>
      <c r="F33" s="208">
        <v>5.6697491477000002</v>
      </c>
      <c r="G33" s="208">
        <v>5.8840932351999999</v>
      </c>
      <c r="H33" s="208">
        <v>6.1054309913000004</v>
      </c>
      <c r="I33" s="208">
        <v>5.9170219610999997</v>
      </c>
      <c r="J33" s="208">
        <v>5.9018390924000004</v>
      </c>
      <c r="K33" s="208">
        <v>5.9215446014999999</v>
      </c>
      <c r="L33" s="208">
        <v>5.7275136784000003</v>
      </c>
      <c r="M33" s="208">
        <v>5.9641862106000003</v>
      </c>
      <c r="N33" s="208">
        <v>5.8739027826000001</v>
      </c>
      <c r="O33" s="208">
        <v>5.7369947410000002</v>
      </c>
      <c r="P33" s="208">
        <v>5.7219653925999996</v>
      </c>
      <c r="Q33" s="208">
        <v>5.6788642458999998</v>
      </c>
      <c r="R33" s="208">
        <v>5.7103132232</v>
      </c>
      <c r="S33" s="208">
        <v>5.7924228678</v>
      </c>
      <c r="T33" s="208">
        <v>5.8076737531999996</v>
      </c>
      <c r="U33" s="208">
        <v>6.0072749763999997</v>
      </c>
      <c r="V33" s="208">
        <v>5.8904760664999998</v>
      </c>
      <c r="W33" s="208">
        <v>5.9641374778999996</v>
      </c>
      <c r="X33" s="208">
        <v>5.5687278280000001</v>
      </c>
      <c r="Y33" s="208">
        <v>5.8293621641</v>
      </c>
      <c r="Z33" s="208">
        <v>5.4312056590999997</v>
      </c>
      <c r="AA33" s="208">
        <v>5.5101687882999997</v>
      </c>
      <c r="AB33" s="208">
        <v>5.4980937828999998</v>
      </c>
      <c r="AC33" s="208">
        <v>5.3987681709000004</v>
      </c>
      <c r="AD33" s="208">
        <v>5.4344095648000001</v>
      </c>
      <c r="AE33" s="208">
        <v>5.4730875518</v>
      </c>
      <c r="AF33" s="208">
        <v>5.6226452120000001</v>
      </c>
      <c r="AG33" s="208">
        <v>5.7348069328999998</v>
      </c>
      <c r="AH33" s="208">
        <v>5.7361492156000002</v>
      </c>
      <c r="AI33" s="208">
        <v>5.6414426132999997</v>
      </c>
      <c r="AJ33" s="208">
        <v>5.5569668345999998</v>
      </c>
      <c r="AK33" s="208">
        <v>5.5865003027000002</v>
      </c>
      <c r="AL33" s="208">
        <v>5.4116147912999999</v>
      </c>
      <c r="AM33" s="208">
        <v>5.4824762034000001</v>
      </c>
      <c r="AN33" s="208">
        <v>6.1505501863000003</v>
      </c>
      <c r="AO33" s="208">
        <v>5.6417826117000001</v>
      </c>
      <c r="AP33" s="208">
        <v>5.8153650251000002</v>
      </c>
      <c r="AQ33" s="208">
        <v>5.7298902397999996</v>
      </c>
      <c r="AR33" s="208">
        <v>6.0421940857000003</v>
      </c>
      <c r="AS33" s="208">
        <v>6.2918792169</v>
      </c>
      <c r="AT33" s="208">
        <v>6.2751609097000003</v>
      </c>
      <c r="AU33" s="208">
        <v>6.2649753426999997</v>
      </c>
      <c r="AV33" s="208">
        <v>6.3</v>
      </c>
      <c r="AW33" s="208">
        <v>6.53</v>
      </c>
      <c r="AX33" s="208">
        <v>6.003603</v>
      </c>
      <c r="AY33" s="208">
        <v>5.9154859999999996</v>
      </c>
      <c r="AZ33" s="324">
        <v>6.1503699999999997</v>
      </c>
      <c r="BA33" s="324">
        <v>5.8711279999999997</v>
      </c>
      <c r="BB33" s="324">
        <v>6.0011799999999997</v>
      </c>
      <c r="BC33" s="324">
        <v>5.8503220000000002</v>
      </c>
      <c r="BD33" s="324">
        <v>6.086856</v>
      </c>
      <c r="BE33" s="324">
        <v>6.3491030000000004</v>
      </c>
      <c r="BF33" s="324">
        <v>6.2773029999999999</v>
      </c>
      <c r="BG33" s="324">
        <v>6.1974859999999996</v>
      </c>
      <c r="BH33" s="324">
        <v>6.1324329999999998</v>
      </c>
      <c r="BI33" s="324">
        <v>6.372528</v>
      </c>
      <c r="BJ33" s="324">
        <v>5.9546830000000002</v>
      </c>
      <c r="BK33" s="324">
        <v>5.9286709999999996</v>
      </c>
      <c r="BL33" s="324">
        <v>6.1102379999999998</v>
      </c>
      <c r="BM33" s="324">
        <v>5.8437739999999998</v>
      </c>
      <c r="BN33" s="324">
        <v>5.9731050000000003</v>
      </c>
      <c r="BO33" s="324">
        <v>5.8180339999999999</v>
      </c>
      <c r="BP33" s="324">
        <v>6.044848</v>
      </c>
      <c r="BQ33" s="324">
        <v>6.307385</v>
      </c>
      <c r="BR33" s="324">
        <v>6.2383959999999998</v>
      </c>
      <c r="BS33" s="324">
        <v>6.1682119999999996</v>
      </c>
      <c r="BT33" s="324">
        <v>6.1090499999999999</v>
      </c>
      <c r="BU33" s="324">
        <v>6.3413500000000003</v>
      </c>
      <c r="BV33" s="324">
        <v>5.931012</v>
      </c>
    </row>
    <row r="34" spans="1:74" ht="11.15" customHeight="1" x14ac:dyDescent="0.25">
      <c r="A34" s="119" t="s">
        <v>641</v>
      </c>
      <c r="B34" s="199" t="s">
        <v>437</v>
      </c>
      <c r="C34" s="208">
        <v>5.4916181898999996</v>
      </c>
      <c r="D34" s="208">
        <v>5.3453260453000002</v>
      </c>
      <c r="E34" s="208">
        <v>5.2930942292000003</v>
      </c>
      <c r="F34" s="208">
        <v>5.1694811862999996</v>
      </c>
      <c r="G34" s="208">
        <v>5.3785664182000001</v>
      </c>
      <c r="H34" s="208">
        <v>5.6193993002999996</v>
      </c>
      <c r="I34" s="208">
        <v>5.9142445166000002</v>
      </c>
      <c r="J34" s="208">
        <v>5.6407986271999997</v>
      </c>
      <c r="K34" s="208">
        <v>5.2450019610999998</v>
      </c>
      <c r="L34" s="208">
        <v>5.2158666593999996</v>
      </c>
      <c r="M34" s="208">
        <v>5.3290778126999996</v>
      </c>
      <c r="N34" s="208">
        <v>5.1073072724999999</v>
      </c>
      <c r="O34" s="208">
        <v>5.1752777771999998</v>
      </c>
      <c r="P34" s="208">
        <v>5.1546977637999998</v>
      </c>
      <c r="Q34" s="208">
        <v>5.3718017819000003</v>
      </c>
      <c r="R34" s="208">
        <v>5.1336193306000002</v>
      </c>
      <c r="S34" s="208">
        <v>5.2902203368</v>
      </c>
      <c r="T34" s="208">
        <v>5.192562809</v>
      </c>
      <c r="U34" s="208">
        <v>5.4366847326999999</v>
      </c>
      <c r="V34" s="208">
        <v>6.6705051606000003</v>
      </c>
      <c r="W34" s="208">
        <v>5.6338573353000001</v>
      </c>
      <c r="X34" s="208">
        <v>5.4758772202000001</v>
      </c>
      <c r="Y34" s="208">
        <v>5.4414879082000001</v>
      </c>
      <c r="Z34" s="208">
        <v>4.9716944022999998</v>
      </c>
      <c r="AA34" s="208">
        <v>4.9433925716999996</v>
      </c>
      <c r="AB34" s="208">
        <v>5.0818534786000003</v>
      </c>
      <c r="AC34" s="208">
        <v>5.0546900494999996</v>
      </c>
      <c r="AD34" s="208">
        <v>4.8845273050999998</v>
      </c>
      <c r="AE34" s="208">
        <v>4.9542533906999999</v>
      </c>
      <c r="AF34" s="208">
        <v>5.0658255270000003</v>
      </c>
      <c r="AG34" s="208">
        <v>5.1760920513000004</v>
      </c>
      <c r="AH34" s="208">
        <v>5.2973032121000001</v>
      </c>
      <c r="AI34" s="208">
        <v>5.1359848263999996</v>
      </c>
      <c r="AJ34" s="208">
        <v>5.1576133975999996</v>
      </c>
      <c r="AK34" s="208">
        <v>4.972241135</v>
      </c>
      <c r="AL34" s="208">
        <v>4.9312789848999996</v>
      </c>
      <c r="AM34" s="208">
        <v>5.0156929796999998</v>
      </c>
      <c r="AN34" s="208">
        <v>10.011201935000001</v>
      </c>
      <c r="AO34" s="208">
        <v>7.1784209467000002</v>
      </c>
      <c r="AP34" s="208">
        <v>5.9337464337999997</v>
      </c>
      <c r="AQ34" s="208">
        <v>4.9708018098000002</v>
      </c>
      <c r="AR34" s="208">
        <v>5.4609921752000004</v>
      </c>
      <c r="AS34" s="208">
        <v>5.6305421485</v>
      </c>
      <c r="AT34" s="208">
        <v>6.1514862339</v>
      </c>
      <c r="AU34" s="208">
        <v>6.2302964407000001</v>
      </c>
      <c r="AV34" s="208">
        <v>6.28</v>
      </c>
      <c r="AW34" s="208">
        <v>6.23</v>
      </c>
      <c r="AX34" s="208">
        <v>5.6595050000000002</v>
      </c>
      <c r="AY34" s="208">
        <v>5.4911979999999998</v>
      </c>
      <c r="AZ34" s="324">
        <v>7.6725469999999998</v>
      </c>
      <c r="BA34" s="324">
        <v>7.4322340000000002</v>
      </c>
      <c r="BB34" s="324">
        <v>5.9651439999999996</v>
      </c>
      <c r="BC34" s="324">
        <v>5.0226610000000003</v>
      </c>
      <c r="BD34" s="324">
        <v>5.2755349999999996</v>
      </c>
      <c r="BE34" s="324">
        <v>5.4818110000000004</v>
      </c>
      <c r="BF34" s="324">
        <v>5.9633539999999998</v>
      </c>
      <c r="BG34" s="324">
        <v>5.8614280000000001</v>
      </c>
      <c r="BH34" s="324">
        <v>5.7877650000000003</v>
      </c>
      <c r="BI34" s="324">
        <v>5.8788109999999998</v>
      </c>
      <c r="BJ34" s="324">
        <v>5.4806030000000003</v>
      </c>
      <c r="BK34" s="324">
        <v>5.2991720000000004</v>
      </c>
      <c r="BL34" s="324">
        <v>7.3177139999999996</v>
      </c>
      <c r="BM34" s="324">
        <v>7.1592010000000004</v>
      </c>
      <c r="BN34" s="324">
        <v>5.7422909999999998</v>
      </c>
      <c r="BO34" s="324">
        <v>4.8303310000000002</v>
      </c>
      <c r="BP34" s="324">
        <v>5.0577920000000001</v>
      </c>
      <c r="BQ34" s="324">
        <v>5.2354000000000003</v>
      </c>
      <c r="BR34" s="324">
        <v>5.7086920000000001</v>
      </c>
      <c r="BS34" s="324">
        <v>5.631621</v>
      </c>
      <c r="BT34" s="324">
        <v>5.5692380000000004</v>
      </c>
      <c r="BU34" s="324">
        <v>5.6996539999999998</v>
      </c>
      <c r="BV34" s="324">
        <v>5.2930169999999999</v>
      </c>
    </row>
    <row r="35" spans="1:74" s="120" customFormat="1" ht="11.15" customHeight="1" x14ac:dyDescent="0.25">
      <c r="A35" s="119" t="s">
        <v>642</v>
      </c>
      <c r="B35" s="199" t="s">
        <v>438</v>
      </c>
      <c r="C35" s="208">
        <v>6.0659690642999999</v>
      </c>
      <c r="D35" s="208">
        <v>6.2066140629</v>
      </c>
      <c r="E35" s="208">
        <v>6.1582705567999998</v>
      </c>
      <c r="F35" s="208">
        <v>6.0981743399999999</v>
      </c>
      <c r="G35" s="208">
        <v>6.4631410891999996</v>
      </c>
      <c r="H35" s="208">
        <v>6.8974971807000003</v>
      </c>
      <c r="I35" s="208">
        <v>7.0219595445999996</v>
      </c>
      <c r="J35" s="208">
        <v>7.1709579748000003</v>
      </c>
      <c r="K35" s="208">
        <v>6.7137118599000001</v>
      </c>
      <c r="L35" s="208">
        <v>6.3496661387</v>
      </c>
      <c r="M35" s="208">
        <v>5.9479963513999996</v>
      </c>
      <c r="N35" s="208">
        <v>5.9736211709000004</v>
      </c>
      <c r="O35" s="208">
        <v>5.8880153435000002</v>
      </c>
      <c r="P35" s="208">
        <v>6.3659077994000004</v>
      </c>
      <c r="Q35" s="208">
        <v>6.2774081980999998</v>
      </c>
      <c r="R35" s="208">
        <v>6.0109385051000004</v>
      </c>
      <c r="S35" s="208">
        <v>6.1416921605999999</v>
      </c>
      <c r="T35" s="208">
        <v>6.6858146671999998</v>
      </c>
      <c r="U35" s="208">
        <v>6.8151364583999996</v>
      </c>
      <c r="V35" s="208">
        <v>6.9726710946999999</v>
      </c>
      <c r="W35" s="208">
        <v>6.6758535013999998</v>
      </c>
      <c r="X35" s="208">
        <v>6.1389153822000004</v>
      </c>
      <c r="Y35" s="208">
        <v>5.9403901545000002</v>
      </c>
      <c r="Z35" s="208">
        <v>5.7753492462000002</v>
      </c>
      <c r="AA35" s="208">
        <v>5.7414928578</v>
      </c>
      <c r="AB35" s="208">
        <v>5.8256922607000003</v>
      </c>
      <c r="AC35" s="208">
        <v>5.8031350261999997</v>
      </c>
      <c r="AD35" s="208">
        <v>5.7898191174000004</v>
      </c>
      <c r="AE35" s="208">
        <v>6.1498845028</v>
      </c>
      <c r="AF35" s="208">
        <v>6.6190566754000004</v>
      </c>
      <c r="AG35" s="208">
        <v>6.9272708892999999</v>
      </c>
      <c r="AH35" s="208">
        <v>7.0843920176999999</v>
      </c>
      <c r="AI35" s="208">
        <v>6.7846341619999997</v>
      </c>
      <c r="AJ35" s="208">
        <v>6.155094761</v>
      </c>
      <c r="AK35" s="208">
        <v>5.9581445738000003</v>
      </c>
      <c r="AL35" s="208">
        <v>5.8354317780000002</v>
      </c>
      <c r="AM35" s="208">
        <v>6.0061330554000003</v>
      </c>
      <c r="AN35" s="208">
        <v>6.5412081855000004</v>
      </c>
      <c r="AO35" s="208">
        <v>6.2862991505999997</v>
      </c>
      <c r="AP35" s="208">
        <v>6.2352851888999998</v>
      </c>
      <c r="AQ35" s="208">
        <v>6.4662780882000002</v>
      </c>
      <c r="AR35" s="208">
        <v>7.1231281586000001</v>
      </c>
      <c r="AS35" s="208">
        <v>7.4746138740000001</v>
      </c>
      <c r="AT35" s="208">
        <v>7.3759660006000001</v>
      </c>
      <c r="AU35" s="208">
        <v>7.3188045716000003</v>
      </c>
      <c r="AV35" s="208">
        <v>6.68</v>
      </c>
      <c r="AW35" s="208">
        <v>6.51</v>
      </c>
      <c r="AX35" s="208">
        <v>6.2643009999999997</v>
      </c>
      <c r="AY35" s="208">
        <v>6.322883</v>
      </c>
      <c r="AZ35" s="324">
        <v>6.6941860000000002</v>
      </c>
      <c r="BA35" s="324">
        <v>6.5181050000000003</v>
      </c>
      <c r="BB35" s="324">
        <v>6.4265559999999997</v>
      </c>
      <c r="BC35" s="324">
        <v>6.6354819999999997</v>
      </c>
      <c r="BD35" s="324">
        <v>7.0891900000000003</v>
      </c>
      <c r="BE35" s="324">
        <v>7.4488320000000003</v>
      </c>
      <c r="BF35" s="324">
        <v>7.4028720000000003</v>
      </c>
      <c r="BG35" s="324">
        <v>7.3010169999999999</v>
      </c>
      <c r="BH35" s="324">
        <v>6.6931079999999996</v>
      </c>
      <c r="BI35" s="324">
        <v>6.5321410000000002</v>
      </c>
      <c r="BJ35" s="324">
        <v>6.28355</v>
      </c>
      <c r="BK35" s="324">
        <v>6.3737440000000003</v>
      </c>
      <c r="BL35" s="324">
        <v>6.7268480000000004</v>
      </c>
      <c r="BM35" s="324">
        <v>6.5440189999999996</v>
      </c>
      <c r="BN35" s="324">
        <v>6.4447190000000001</v>
      </c>
      <c r="BO35" s="324">
        <v>6.6682480000000002</v>
      </c>
      <c r="BP35" s="324">
        <v>7.1283770000000004</v>
      </c>
      <c r="BQ35" s="324">
        <v>7.469684</v>
      </c>
      <c r="BR35" s="324">
        <v>7.4212470000000001</v>
      </c>
      <c r="BS35" s="324">
        <v>7.3199589999999999</v>
      </c>
      <c r="BT35" s="324">
        <v>6.7061029999999997</v>
      </c>
      <c r="BU35" s="324">
        <v>6.543571</v>
      </c>
      <c r="BV35" s="324">
        <v>6.3025060000000002</v>
      </c>
    </row>
    <row r="36" spans="1:74" s="120" customFormat="1" ht="11.15" customHeight="1" x14ac:dyDescent="0.25">
      <c r="A36" s="119" t="s">
        <v>643</v>
      </c>
      <c r="B36" s="201" t="s">
        <v>439</v>
      </c>
      <c r="C36" s="208">
        <v>8.3062974579999995</v>
      </c>
      <c r="D36" s="208">
        <v>8.4115012282000006</v>
      </c>
      <c r="E36" s="208">
        <v>8.6198852433000006</v>
      </c>
      <c r="F36" s="208">
        <v>8.2714701579999996</v>
      </c>
      <c r="G36" s="208">
        <v>9.0496763310000006</v>
      </c>
      <c r="H36" s="208">
        <v>10.461004025999999</v>
      </c>
      <c r="I36" s="208">
        <v>10.735866114</v>
      </c>
      <c r="J36" s="208">
        <v>11.149826041000001</v>
      </c>
      <c r="K36" s="208">
        <v>10.804989625999999</v>
      </c>
      <c r="L36" s="208">
        <v>10.453052883</v>
      </c>
      <c r="M36" s="208">
        <v>9.6611005087000006</v>
      </c>
      <c r="N36" s="208">
        <v>8.6074536419999994</v>
      </c>
      <c r="O36" s="208">
        <v>8.1047412639999994</v>
      </c>
      <c r="P36" s="208">
        <v>8.6968128806999996</v>
      </c>
      <c r="Q36" s="208">
        <v>8.5040314928999994</v>
      </c>
      <c r="R36" s="208">
        <v>8.0975032883000004</v>
      </c>
      <c r="S36" s="208">
        <v>9.2003238803999992</v>
      </c>
      <c r="T36" s="208">
        <v>10.235392575000001</v>
      </c>
      <c r="U36" s="208">
        <v>10.784812506</v>
      </c>
      <c r="V36" s="208">
        <v>11.011780913000001</v>
      </c>
      <c r="W36" s="208">
        <v>10.940953629999999</v>
      </c>
      <c r="X36" s="208">
        <v>10.785451071000001</v>
      </c>
      <c r="Y36" s="208">
        <v>9.9896994537000001</v>
      </c>
      <c r="Z36" s="208">
        <v>8.7568280947999995</v>
      </c>
      <c r="AA36" s="208">
        <v>8.4731726019</v>
      </c>
      <c r="AB36" s="208">
        <v>8.5888088719999995</v>
      </c>
      <c r="AC36" s="208">
        <v>8.8763051477000001</v>
      </c>
      <c r="AD36" s="208">
        <v>8.5583037653999998</v>
      </c>
      <c r="AE36" s="208">
        <v>9.7189108121000007</v>
      </c>
      <c r="AF36" s="208">
        <v>11.414875153000001</v>
      </c>
      <c r="AG36" s="208">
        <v>11.96020785</v>
      </c>
      <c r="AH36" s="208">
        <v>11.677496781</v>
      </c>
      <c r="AI36" s="208">
        <v>11.998098976</v>
      </c>
      <c r="AJ36" s="208">
        <v>11.503539882</v>
      </c>
      <c r="AK36" s="208">
        <v>10.503197554</v>
      </c>
      <c r="AL36" s="208">
        <v>9.3845863570999999</v>
      </c>
      <c r="AM36" s="208">
        <v>9.4657827447000003</v>
      </c>
      <c r="AN36" s="208">
        <v>9.7853506019999994</v>
      </c>
      <c r="AO36" s="208">
        <v>9.7993607032999996</v>
      </c>
      <c r="AP36" s="208">
        <v>9.7890764705999995</v>
      </c>
      <c r="AQ36" s="208">
        <v>10.375874185000001</v>
      </c>
      <c r="AR36" s="208">
        <v>11.753828666</v>
      </c>
      <c r="AS36" s="208">
        <v>12.725504046999999</v>
      </c>
      <c r="AT36" s="208">
        <v>12.464202842000001</v>
      </c>
      <c r="AU36" s="208">
        <v>12.68331538</v>
      </c>
      <c r="AV36" s="208">
        <v>12.02</v>
      </c>
      <c r="AW36" s="208">
        <v>11.07</v>
      </c>
      <c r="AX36" s="208">
        <v>9.8758809999999997</v>
      </c>
      <c r="AY36" s="208">
        <v>9.9368540000000003</v>
      </c>
      <c r="AZ36" s="324">
        <v>10.018420000000001</v>
      </c>
      <c r="BA36" s="324">
        <v>10.255369999999999</v>
      </c>
      <c r="BB36" s="324">
        <v>10.24075</v>
      </c>
      <c r="BC36" s="324">
        <v>10.83433</v>
      </c>
      <c r="BD36" s="324">
        <v>11.930859999999999</v>
      </c>
      <c r="BE36" s="324">
        <v>12.923550000000001</v>
      </c>
      <c r="BF36" s="324">
        <v>12.765470000000001</v>
      </c>
      <c r="BG36" s="324">
        <v>12.901300000000001</v>
      </c>
      <c r="BH36" s="324">
        <v>12.28354</v>
      </c>
      <c r="BI36" s="324">
        <v>11.34136</v>
      </c>
      <c r="BJ36" s="324">
        <v>10.11867</v>
      </c>
      <c r="BK36" s="324">
        <v>10.25268</v>
      </c>
      <c r="BL36" s="324">
        <v>10.292949999999999</v>
      </c>
      <c r="BM36" s="324">
        <v>10.52858</v>
      </c>
      <c r="BN36" s="324">
        <v>10.49708</v>
      </c>
      <c r="BO36" s="324">
        <v>11.133419999999999</v>
      </c>
      <c r="BP36" s="324">
        <v>12.280760000000001</v>
      </c>
      <c r="BQ36" s="324">
        <v>13.270440000000001</v>
      </c>
      <c r="BR36" s="324">
        <v>13.10554</v>
      </c>
      <c r="BS36" s="324">
        <v>13.247159999999999</v>
      </c>
      <c r="BT36" s="324">
        <v>12.603490000000001</v>
      </c>
      <c r="BU36" s="324">
        <v>11.63871</v>
      </c>
      <c r="BV36" s="324">
        <v>10.40132</v>
      </c>
    </row>
    <row r="37" spans="1:74" s="120" customFormat="1" ht="11.15" customHeight="1" x14ac:dyDescent="0.25">
      <c r="A37" s="119" t="s">
        <v>644</v>
      </c>
      <c r="B37" s="201" t="s">
        <v>413</v>
      </c>
      <c r="C37" s="208">
        <v>6.94</v>
      </c>
      <c r="D37" s="208">
        <v>6.78</v>
      </c>
      <c r="E37" s="208">
        <v>6.63</v>
      </c>
      <c r="F37" s="208">
        <v>6.57</v>
      </c>
      <c r="G37" s="208">
        <v>6.79</v>
      </c>
      <c r="H37" s="208">
        <v>7.17</v>
      </c>
      <c r="I37" s="208">
        <v>7.32</v>
      </c>
      <c r="J37" s="208">
        <v>7.25</v>
      </c>
      <c r="K37" s="208">
        <v>7.05</v>
      </c>
      <c r="L37" s="208">
        <v>6.87</v>
      </c>
      <c r="M37" s="208">
        <v>6.85</v>
      </c>
      <c r="N37" s="208">
        <v>6.67</v>
      </c>
      <c r="O37" s="208">
        <v>6.58</v>
      </c>
      <c r="P37" s="208">
        <v>6.69</v>
      </c>
      <c r="Q37" s="208">
        <v>6.73</v>
      </c>
      <c r="R37" s="208">
        <v>6.51</v>
      </c>
      <c r="S37" s="208">
        <v>6.69</v>
      </c>
      <c r="T37" s="208">
        <v>6.87</v>
      </c>
      <c r="U37" s="208">
        <v>7.14</v>
      </c>
      <c r="V37" s="208">
        <v>7.4</v>
      </c>
      <c r="W37" s="208">
        <v>7.06</v>
      </c>
      <c r="X37" s="208">
        <v>6.84</v>
      </c>
      <c r="Y37" s="208">
        <v>6.72</v>
      </c>
      <c r="Z37" s="208">
        <v>6.38</v>
      </c>
      <c r="AA37" s="208">
        <v>6.37</v>
      </c>
      <c r="AB37" s="208">
        <v>6.44</v>
      </c>
      <c r="AC37" s="208">
        <v>6.39</v>
      </c>
      <c r="AD37" s="208">
        <v>6.39</v>
      </c>
      <c r="AE37" s="208">
        <v>6.54</v>
      </c>
      <c r="AF37" s="208">
        <v>6.94</v>
      </c>
      <c r="AG37" s="208">
        <v>7.16</v>
      </c>
      <c r="AH37" s="208">
        <v>7.07</v>
      </c>
      <c r="AI37" s="208">
        <v>7</v>
      </c>
      <c r="AJ37" s="208">
        <v>6.72</v>
      </c>
      <c r="AK37" s="208">
        <v>6.49</v>
      </c>
      <c r="AL37" s="208">
        <v>6.41</v>
      </c>
      <c r="AM37" s="208">
        <v>6.39</v>
      </c>
      <c r="AN37" s="208">
        <v>7.9</v>
      </c>
      <c r="AO37" s="208">
        <v>7.05</v>
      </c>
      <c r="AP37" s="208">
        <v>6.76</v>
      </c>
      <c r="AQ37" s="208">
        <v>6.71</v>
      </c>
      <c r="AR37" s="208">
        <v>7.28</v>
      </c>
      <c r="AS37" s="208">
        <v>7.54</v>
      </c>
      <c r="AT37" s="208">
        <v>7.65</v>
      </c>
      <c r="AU37" s="208">
        <v>7.71</v>
      </c>
      <c r="AV37" s="208">
        <v>7.53</v>
      </c>
      <c r="AW37" s="208">
        <v>7.47</v>
      </c>
      <c r="AX37" s="208">
        <v>6.9128559999999997</v>
      </c>
      <c r="AY37" s="208">
        <v>6.8178859999999997</v>
      </c>
      <c r="AZ37" s="324">
        <v>7.4884409999999999</v>
      </c>
      <c r="BA37" s="324">
        <v>7.3138579999999997</v>
      </c>
      <c r="BB37" s="324">
        <v>6.9323009999999998</v>
      </c>
      <c r="BC37" s="324">
        <v>6.8493389999999996</v>
      </c>
      <c r="BD37" s="324">
        <v>7.283493</v>
      </c>
      <c r="BE37" s="324">
        <v>7.5514679999999998</v>
      </c>
      <c r="BF37" s="324">
        <v>7.6309259999999997</v>
      </c>
      <c r="BG37" s="324">
        <v>7.5826010000000004</v>
      </c>
      <c r="BH37" s="324">
        <v>7.3009320000000004</v>
      </c>
      <c r="BI37" s="324">
        <v>7.2752369999999997</v>
      </c>
      <c r="BJ37" s="324">
        <v>6.8822330000000003</v>
      </c>
      <c r="BK37" s="324">
        <v>6.7670940000000002</v>
      </c>
      <c r="BL37" s="324">
        <v>7.424391</v>
      </c>
      <c r="BM37" s="324">
        <v>7.2830120000000003</v>
      </c>
      <c r="BN37" s="324">
        <v>6.8926230000000004</v>
      </c>
      <c r="BO37" s="324">
        <v>6.81447</v>
      </c>
      <c r="BP37" s="324">
        <v>7.241606</v>
      </c>
      <c r="BQ37" s="324">
        <v>7.4884000000000004</v>
      </c>
      <c r="BR37" s="324">
        <v>7.566389</v>
      </c>
      <c r="BS37" s="324">
        <v>7.5238170000000002</v>
      </c>
      <c r="BT37" s="324">
        <v>7.2576390000000002</v>
      </c>
      <c r="BU37" s="324">
        <v>7.239617</v>
      </c>
      <c r="BV37" s="324">
        <v>6.8488290000000003</v>
      </c>
    </row>
    <row r="38" spans="1:74" ht="11.15" customHeight="1" x14ac:dyDescent="0.25">
      <c r="A38" s="119"/>
      <c r="B38" s="122" t="s">
        <v>242</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2"/>
      <c r="BA38" s="442"/>
      <c r="BB38" s="442"/>
      <c r="BC38" s="442"/>
      <c r="BD38" s="442"/>
      <c r="BE38" s="442"/>
      <c r="BF38" s="442"/>
      <c r="BG38" s="442"/>
      <c r="BH38" s="442"/>
      <c r="BI38" s="442"/>
      <c r="BJ38" s="442"/>
      <c r="BK38" s="442"/>
      <c r="BL38" s="442"/>
      <c r="BM38" s="442"/>
      <c r="BN38" s="442"/>
      <c r="BO38" s="442"/>
      <c r="BP38" s="442"/>
      <c r="BQ38" s="442"/>
      <c r="BR38" s="442"/>
      <c r="BS38" s="442"/>
      <c r="BT38" s="442"/>
      <c r="BU38" s="442"/>
      <c r="BV38" s="442"/>
    </row>
    <row r="39" spans="1:74" ht="11.15" customHeight="1" x14ac:dyDescent="0.25">
      <c r="A39" s="256" t="s">
        <v>186</v>
      </c>
      <c r="B39" s="199" t="s">
        <v>432</v>
      </c>
      <c r="C39" s="253">
        <v>17.993693939</v>
      </c>
      <c r="D39" s="253">
        <v>18.239518190999998</v>
      </c>
      <c r="E39" s="253">
        <v>17.954005657</v>
      </c>
      <c r="F39" s="253">
        <v>17.482760233</v>
      </c>
      <c r="G39" s="253">
        <v>17.132728341</v>
      </c>
      <c r="H39" s="253">
        <v>17.143251293999999</v>
      </c>
      <c r="I39" s="253">
        <v>17.341840204</v>
      </c>
      <c r="J39" s="253">
        <v>17.395811818999999</v>
      </c>
      <c r="K39" s="253">
        <v>18.079576928000002</v>
      </c>
      <c r="L39" s="253">
        <v>17.452025246000002</v>
      </c>
      <c r="M39" s="253">
        <v>17.468031792000001</v>
      </c>
      <c r="N39" s="253">
        <v>17.879795184999999</v>
      </c>
      <c r="O39" s="253">
        <v>18.149331998000001</v>
      </c>
      <c r="P39" s="253">
        <v>18.510865759000001</v>
      </c>
      <c r="Q39" s="253">
        <v>18.301195443000001</v>
      </c>
      <c r="R39" s="253">
        <v>17.940163477999999</v>
      </c>
      <c r="S39" s="253">
        <v>17.605542550999999</v>
      </c>
      <c r="T39" s="253">
        <v>17.680526696000001</v>
      </c>
      <c r="U39" s="253">
        <v>17.379248355000001</v>
      </c>
      <c r="V39" s="253">
        <v>17.681273834999999</v>
      </c>
      <c r="W39" s="253">
        <v>17.563305836000001</v>
      </c>
      <c r="X39" s="253">
        <v>17.173686779000001</v>
      </c>
      <c r="Y39" s="253">
        <v>17.363076144000001</v>
      </c>
      <c r="Z39" s="253">
        <v>17.737104516999999</v>
      </c>
      <c r="AA39" s="253">
        <v>18.151293880000001</v>
      </c>
      <c r="AB39" s="253">
        <v>18.235879573999998</v>
      </c>
      <c r="AC39" s="253">
        <v>17.847663726</v>
      </c>
      <c r="AD39" s="253">
        <v>18.227605297</v>
      </c>
      <c r="AE39" s="253">
        <v>17.659461226000001</v>
      </c>
      <c r="AF39" s="253">
        <v>17.217496116</v>
      </c>
      <c r="AG39" s="253">
        <v>17.778044477000002</v>
      </c>
      <c r="AH39" s="253">
        <v>18.064607379000002</v>
      </c>
      <c r="AI39" s="253">
        <v>17.600412343999999</v>
      </c>
      <c r="AJ39" s="253">
        <v>17.281480264999999</v>
      </c>
      <c r="AK39" s="253">
        <v>17.295956379</v>
      </c>
      <c r="AL39" s="253">
        <v>17.335335887999999</v>
      </c>
      <c r="AM39" s="253">
        <v>17.919185198000001</v>
      </c>
      <c r="AN39" s="253">
        <v>18.483332350000001</v>
      </c>
      <c r="AO39" s="253">
        <v>18.240258177000001</v>
      </c>
      <c r="AP39" s="253">
        <v>17.868606197999998</v>
      </c>
      <c r="AQ39" s="253">
        <v>17.422944448999999</v>
      </c>
      <c r="AR39" s="253">
        <v>17.723763607999999</v>
      </c>
      <c r="AS39" s="253">
        <v>18.490078052000001</v>
      </c>
      <c r="AT39" s="253">
        <v>17.907903105999999</v>
      </c>
      <c r="AU39" s="253">
        <v>18.884255720999999</v>
      </c>
      <c r="AV39" s="253">
        <v>18.329999999999998</v>
      </c>
      <c r="AW39" s="253">
        <v>18.350000000000001</v>
      </c>
      <c r="AX39" s="253">
        <v>18.60012</v>
      </c>
      <c r="AY39" s="253">
        <v>19.348749999999999</v>
      </c>
      <c r="AZ39" s="348">
        <v>20.148119999999999</v>
      </c>
      <c r="BA39" s="348">
        <v>19.984870000000001</v>
      </c>
      <c r="BB39" s="348">
        <v>19.694780000000002</v>
      </c>
      <c r="BC39" s="348">
        <v>19.252479999999998</v>
      </c>
      <c r="BD39" s="348">
        <v>19.61712</v>
      </c>
      <c r="BE39" s="348">
        <v>20.72156</v>
      </c>
      <c r="BF39" s="348">
        <v>20.081050000000001</v>
      </c>
      <c r="BG39" s="348">
        <v>21.058589999999999</v>
      </c>
      <c r="BH39" s="348">
        <v>20.441600000000001</v>
      </c>
      <c r="BI39" s="348">
        <v>20.421610000000001</v>
      </c>
      <c r="BJ39" s="348">
        <v>20.732610000000001</v>
      </c>
      <c r="BK39" s="348">
        <v>21.31578</v>
      </c>
      <c r="BL39" s="348">
        <v>22.085460000000001</v>
      </c>
      <c r="BM39" s="348">
        <v>21.67493</v>
      </c>
      <c r="BN39" s="348">
        <v>21.198399999999999</v>
      </c>
      <c r="BO39" s="348">
        <v>20.521239999999999</v>
      </c>
      <c r="BP39" s="348">
        <v>20.78567</v>
      </c>
      <c r="BQ39" s="348">
        <v>21.863199999999999</v>
      </c>
      <c r="BR39" s="348">
        <v>21.013750000000002</v>
      </c>
      <c r="BS39" s="348">
        <v>21.87538</v>
      </c>
      <c r="BT39" s="348">
        <v>21.08013</v>
      </c>
      <c r="BU39" s="348">
        <v>20.974080000000001</v>
      </c>
      <c r="BV39" s="348">
        <v>21.246359999999999</v>
      </c>
    </row>
    <row r="40" spans="1:74" ht="11.15" customHeight="1" x14ac:dyDescent="0.25">
      <c r="A40" s="256" t="s">
        <v>187</v>
      </c>
      <c r="B40" s="184" t="s">
        <v>465</v>
      </c>
      <c r="C40" s="253">
        <v>12.738832969000001</v>
      </c>
      <c r="D40" s="253">
        <v>12.572860779999999</v>
      </c>
      <c r="E40" s="253">
        <v>12.027103851</v>
      </c>
      <c r="F40" s="253">
        <v>12.001604159999999</v>
      </c>
      <c r="G40" s="253">
        <v>12.28342559</v>
      </c>
      <c r="H40" s="253">
        <v>12.954228837</v>
      </c>
      <c r="I40" s="253">
        <v>13.342139291000001</v>
      </c>
      <c r="J40" s="253">
        <v>13.150821686</v>
      </c>
      <c r="K40" s="253">
        <v>13.137814347999999</v>
      </c>
      <c r="L40" s="253">
        <v>12.618776766</v>
      </c>
      <c r="M40" s="253">
        <v>12.204377823</v>
      </c>
      <c r="N40" s="253">
        <v>12.032633947000001</v>
      </c>
      <c r="O40" s="253">
        <v>11.862801253000001</v>
      </c>
      <c r="P40" s="253">
        <v>12.219363463000001</v>
      </c>
      <c r="Q40" s="253">
        <v>11.920696275999999</v>
      </c>
      <c r="R40" s="253">
        <v>11.981400376</v>
      </c>
      <c r="S40" s="253">
        <v>12.09228753</v>
      </c>
      <c r="T40" s="253">
        <v>12.606440640000001</v>
      </c>
      <c r="U40" s="253">
        <v>13.111894194</v>
      </c>
      <c r="V40" s="253">
        <v>12.975597919</v>
      </c>
      <c r="W40" s="253">
        <v>12.791058173</v>
      </c>
      <c r="X40" s="253">
        <v>12.189709969000001</v>
      </c>
      <c r="Y40" s="253">
        <v>11.979892089</v>
      </c>
      <c r="Z40" s="253">
        <v>12.082169699</v>
      </c>
      <c r="AA40" s="253">
        <v>11.998824128000001</v>
      </c>
      <c r="AB40" s="253">
        <v>11.941091981</v>
      </c>
      <c r="AC40" s="253">
        <v>11.943497695</v>
      </c>
      <c r="AD40" s="253">
        <v>12.062476918</v>
      </c>
      <c r="AE40" s="253">
        <v>12.431506477999999</v>
      </c>
      <c r="AF40" s="253">
        <v>13.083899672999999</v>
      </c>
      <c r="AG40" s="253">
        <v>13.341087238</v>
      </c>
      <c r="AH40" s="253">
        <v>13.178905598</v>
      </c>
      <c r="AI40" s="253">
        <v>13.088005725</v>
      </c>
      <c r="AJ40" s="253">
        <v>12.556513152000001</v>
      </c>
      <c r="AK40" s="253">
        <v>12.381100903</v>
      </c>
      <c r="AL40" s="253">
        <v>12.287772523999999</v>
      </c>
      <c r="AM40" s="253">
        <v>12.465819894999999</v>
      </c>
      <c r="AN40" s="253">
        <v>12.779712958999999</v>
      </c>
      <c r="AO40" s="253">
        <v>12.494812269000001</v>
      </c>
      <c r="AP40" s="253">
        <v>12.310295424</v>
      </c>
      <c r="AQ40" s="253">
        <v>12.799918978999999</v>
      </c>
      <c r="AR40" s="253">
        <v>13.694173219</v>
      </c>
      <c r="AS40" s="253">
        <v>14.158899931000001</v>
      </c>
      <c r="AT40" s="253">
        <v>14.235426924</v>
      </c>
      <c r="AU40" s="253">
        <v>14.241514719</v>
      </c>
      <c r="AV40" s="253">
        <v>13.59</v>
      </c>
      <c r="AW40" s="253">
        <v>13.28</v>
      </c>
      <c r="AX40" s="253">
        <v>12.93378</v>
      </c>
      <c r="AY40" s="253">
        <v>13.27674</v>
      </c>
      <c r="AZ40" s="348">
        <v>13.4206</v>
      </c>
      <c r="BA40" s="348">
        <v>13.275399999999999</v>
      </c>
      <c r="BB40" s="348">
        <v>13.090490000000001</v>
      </c>
      <c r="BC40" s="348">
        <v>13.537190000000001</v>
      </c>
      <c r="BD40" s="348">
        <v>14.335509999999999</v>
      </c>
      <c r="BE40" s="348">
        <v>14.882490000000001</v>
      </c>
      <c r="BF40" s="348">
        <v>14.740080000000001</v>
      </c>
      <c r="BG40" s="348">
        <v>14.651809999999999</v>
      </c>
      <c r="BH40" s="348">
        <v>13.920439999999999</v>
      </c>
      <c r="BI40" s="348">
        <v>13.461639999999999</v>
      </c>
      <c r="BJ40" s="348">
        <v>13.21552</v>
      </c>
      <c r="BK40" s="348">
        <v>13.32348</v>
      </c>
      <c r="BL40" s="348">
        <v>13.52342</v>
      </c>
      <c r="BM40" s="348">
        <v>13.224119999999999</v>
      </c>
      <c r="BN40" s="348">
        <v>12.97823</v>
      </c>
      <c r="BO40" s="348">
        <v>13.390499999999999</v>
      </c>
      <c r="BP40" s="348">
        <v>14.15319</v>
      </c>
      <c r="BQ40" s="348">
        <v>14.675990000000001</v>
      </c>
      <c r="BR40" s="348">
        <v>14.578139999999999</v>
      </c>
      <c r="BS40" s="348">
        <v>14.493589999999999</v>
      </c>
      <c r="BT40" s="348">
        <v>13.79405</v>
      </c>
      <c r="BU40" s="348">
        <v>13.31123</v>
      </c>
      <c r="BV40" s="348">
        <v>13.04349</v>
      </c>
    </row>
    <row r="41" spans="1:74" ht="11.15" customHeight="1" x14ac:dyDescent="0.25">
      <c r="A41" s="256" t="s">
        <v>188</v>
      </c>
      <c r="B41" s="199" t="s">
        <v>433</v>
      </c>
      <c r="C41" s="253">
        <v>10.300424705999999</v>
      </c>
      <c r="D41" s="253">
        <v>10.141877875</v>
      </c>
      <c r="E41" s="253">
        <v>10.042957940999999</v>
      </c>
      <c r="F41" s="253">
        <v>10.099059055</v>
      </c>
      <c r="G41" s="253">
        <v>10.121564415</v>
      </c>
      <c r="H41" s="253">
        <v>10.201120003</v>
      </c>
      <c r="I41" s="253">
        <v>10.391078390000001</v>
      </c>
      <c r="J41" s="253">
        <v>10.263818802999999</v>
      </c>
      <c r="K41" s="253">
        <v>10.011471548999999</v>
      </c>
      <c r="L41" s="253">
        <v>10.102982951</v>
      </c>
      <c r="M41" s="253">
        <v>10.170463079999999</v>
      </c>
      <c r="N41" s="253">
        <v>10.076267339999999</v>
      </c>
      <c r="O41" s="253">
        <v>10.089276071</v>
      </c>
      <c r="P41" s="253">
        <v>10.185242538000001</v>
      </c>
      <c r="Q41" s="253">
        <v>10.150038372999999</v>
      </c>
      <c r="R41" s="253">
        <v>10.110744102</v>
      </c>
      <c r="S41" s="253">
        <v>10.07052577</v>
      </c>
      <c r="T41" s="253">
        <v>10.205822357000001</v>
      </c>
      <c r="U41" s="253">
        <v>10.377333671000001</v>
      </c>
      <c r="V41" s="253">
        <v>10.232573851</v>
      </c>
      <c r="W41" s="253">
        <v>9.9739770460999999</v>
      </c>
      <c r="X41" s="253">
        <v>10.012338755</v>
      </c>
      <c r="Y41" s="253">
        <v>10.106851986000001</v>
      </c>
      <c r="Z41" s="253">
        <v>9.9196807823000004</v>
      </c>
      <c r="AA41" s="253">
        <v>9.9737473689999998</v>
      </c>
      <c r="AB41" s="253">
        <v>9.9371537633999996</v>
      </c>
      <c r="AC41" s="253">
        <v>9.9400268509000007</v>
      </c>
      <c r="AD41" s="253">
        <v>10.394726446</v>
      </c>
      <c r="AE41" s="253">
        <v>10.44491921</v>
      </c>
      <c r="AF41" s="253">
        <v>10.603651782</v>
      </c>
      <c r="AG41" s="253">
        <v>10.529563536</v>
      </c>
      <c r="AH41" s="253">
        <v>10.357260096999999</v>
      </c>
      <c r="AI41" s="253">
        <v>10.291185819000001</v>
      </c>
      <c r="AJ41" s="253">
        <v>10.281987669999999</v>
      </c>
      <c r="AK41" s="253">
        <v>10.255142497</v>
      </c>
      <c r="AL41" s="253">
        <v>10.274998577</v>
      </c>
      <c r="AM41" s="253">
        <v>10.17556074</v>
      </c>
      <c r="AN41" s="253">
        <v>10.51163414</v>
      </c>
      <c r="AO41" s="253">
        <v>10.460331740999999</v>
      </c>
      <c r="AP41" s="253">
        <v>10.405792627</v>
      </c>
      <c r="AQ41" s="253">
        <v>10.529504703000001</v>
      </c>
      <c r="AR41" s="253">
        <v>10.882369186</v>
      </c>
      <c r="AS41" s="253">
        <v>10.891341879000001</v>
      </c>
      <c r="AT41" s="253">
        <v>10.992273986000001</v>
      </c>
      <c r="AU41" s="253">
        <v>10.836426262</v>
      </c>
      <c r="AV41" s="253">
        <v>10.95</v>
      </c>
      <c r="AW41" s="253">
        <v>11.09</v>
      </c>
      <c r="AX41" s="253">
        <v>10.859400000000001</v>
      </c>
      <c r="AY41" s="253">
        <v>10.755470000000001</v>
      </c>
      <c r="AZ41" s="348">
        <v>10.82254</v>
      </c>
      <c r="BA41" s="348">
        <v>10.98085</v>
      </c>
      <c r="BB41" s="348">
        <v>10.879339999999999</v>
      </c>
      <c r="BC41" s="348">
        <v>10.971959999999999</v>
      </c>
      <c r="BD41" s="348">
        <v>11.23631</v>
      </c>
      <c r="BE41" s="348">
        <v>11.299860000000001</v>
      </c>
      <c r="BF41" s="348">
        <v>11.24009</v>
      </c>
      <c r="BG41" s="348">
        <v>11.01854</v>
      </c>
      <c r="BH41" s="348">
        <v>11.05513</v>
      </c>
      <c r="BI41" s="348">
        <v>11.19064</v>
      </c>
      <c r="BJ41" s="348">
        <v>11.020810000000001</v>
      </c>
      <c r="BK41" s="348">
        <v>10.80691</v>
      </c>
      <c r="BL41" s="348">
        <v>10.891719999999999</v>
      </c>
      <c r="BM41" s="348">
        <v>11.03157</v>
      </c>
      <c r="BN41" s="348">
        <v>10.910589999999999</v>
      </c>
      <c r="BO41" s="348">
        <v>11.00019</v>
      </c>
      <c r="BP41" s="348">
        <v>11.27172</v>
      </c>
      <c r="BQ41" s="348">
        <v>11.351570000000001</v>
      </c>
      <c r="BR41" s="348">
        <v>11.30561</v>
      </c>
      <c r="BS41" s="348">
        <v>11.091760000000001</v>
      </c>
      <c r="BT41" s="348">
        <v>11.154299999999999</v>
      </c>
      <c r="BU41" s="348">
        <v>11.297190000000001</v>
      </c>
      <c r="BV41" s="348">
        <v>11.130269999999999</v>
      </c>
    </row>
    <row r="42" spans="1:74" ht="11.15" customHeight="1" x14ac:dyDescent="0.25">
      <c r="A42" s="256" t="s">
        <v>189</v>
      </c>
      <c r="B42" s="199" t="s">
        <v>434</v>
      </c>
      <c r="C42" s="253">
        <v>9.0613619212999996</v>
      </c>
      <c r="D42" s="253">
        <v>9.2680506371</v>
      </c>
      <c r="E42" s="253">
        <v>9.3464184668999994</v>
      </c>
      <c r="F42" s="253">
        <v>9.2180914569999999</v>
      </c>
      <c r="G42" s="253">
        <v>9.9971398121000004</v>
      </c>
      <c r="H42" s="253">
        <v>10.834240545</v>
      </c>
      <c r="I42" s="253">
        <v>11.007346446</v>
      </c>
      <c r="J42" s="253">
        <v>10.748513707000001</v>
      </c>
      <c r="K42" s="253">
        <v>10.116792115000001</v>
      </c>
      <c r="L42" s="253">
        <v>9.4523908999999993</v>
      </c>
      <c r="M42" s="253">
        <v>9.2073167436999999</v>
      </c>
      <c r="N42" s="253">
        <v>9.0320436526000005</v>
      </c>
      <c r="O42" s="253">
        <v>8.8829420254000002</v>
      </c>
      <c r="P42" s="253">
        <v>9.1418435559999995</v>
      </c>
      <c r="Q42" s="253">
        <v>9.2513079513999994</v>
      </c>
      <c r="R42" s="253">
        <v>9.2649863457000006</v>
      </c>
      <c r="S42" s="253">
        <v>9.8607936997000003</v>
      </c>
      <c r="T42" s="253">
        <v>10.659363417</v>
      </c>
      <c r="U42" s="253">
        <v>10.781232076</v>
      </c>
      <c r="V42" s="253">
        <v>10.731649103000001</v>
      </c>
      <c r="W42" s="253">
        <v>10.173892124</v>
      </c>
      <c r="X42" s="253">
        <v>9.3284452096999999</v>
      </c>
      <c r="Y42" s="253">
        <v>9.0589062139000003</v>
      </c>
      <c r="Z42" s="253">
        <v>8.9539406953</v>
      </c>
      <c r="AA42" s="253">
        <v>8.9760171273000005</v>
      </c>
      <c r="AB42" s="253">
        <v>9.0638984741000002</v>
      </c>
      <c r="AC42" s="253">
        <v>9.2397012995000001</v>
      </c>
      <c r="AD42" s="253">
        <v>9.4101001378000007</v>
      </c>
      <c r="AE42" s="253">
        <v>10.034203178</v>
      </c>
      <c r="AF42" s="253">
        <v>10.611095621</v>
      </c>
      <c r="AG42" s="253">
        <v>10.799472160000001</v>
      </c>
      <c r="AH42" s="253">
        <v>10.618192684</v>
      </c>
      <c r="AI42" s="253">
        <v>9.9738065749999993</v>
      </c>
      <c r="AJ42" s="253">
        <v>9.2968527483999992</v>
      </c>
      <c r="AK42" s="253">
        <v>9.0428865331000008</v>
      </c>
      <c r="AL42" s="253">
        <v>8.8859715579999996</v>
      </c>
      <c r="AM42" s="253">
        <v>8.8636498502999999</v>
      </c>
      <c r="AN42" s="253">
        <v>9.4268400064000009</v>
      </c>
      <c r="AO42" s="253">
        <v>9.1938704362999992</v>
      </c>
      <c r="AP42" s="253">
        <v>9.4550298048000005</v>
      </c>
      <c r="AQ42" s="253">
        <v>9.6278986703000005</v>
      </c>
      <c r="AR42" s="253">
        <v>10.928890909</v>
      </c>
      <c r="AS42" s="253">
        <v>10.963471791</v>
      </c>
      <c r="AT42" s="253">
        <v>10.903836954999999</v>
      </c>
      <c r="AU42" s="253">
        <v>10.693228264</v>
      </c>
      <c r="AV42" s="253">
        <v>9.6300000000000008</v>
      </c>
      <c r="AW42" s="253">
        <v>9.56</v>
      </c>
      <c r="AX42" s="253">
        <v>9.1156190000000006</v>
      </c>
      <c r="AY42" s="253">
        <v>8.9879899999999999</v>
      </c>
      <c r="AZ42" s="348">
        <v>9.1970799999999997</v>
      </c>
      <c r="BA42" s="348">
        <v>9.2689789999999999</v>
      </c>
      <c r="BB42" s="348">
        <v>9.3387119999999992</v>
      </c>
      <c r="BC42" s="348">
        <v>9.3544210000000003</v>
      </c>
      <c r="BD42" s="348">
        <v>10.46538</v>
      </c>
      <c r="BE42" s="348">
        <v>10.37534</v>
      </c>
      <c r="BF42" s="348">
        <v>10.16709</v>
      </c>
      <c r="BG42" s="348">
        <v>9.8549530000000001</v>
      </c>
      <c r="BH42" s="348">
        <v>8.8793760000000006</v>
      </c>
      <c r="BI42" s="348">
        <v>8.9477499999999992</v>
      </c>
      <c r="BJ42" s="348">
        <v>8.7770569999999992</v>
      </c>
      <c r="BK42" s="348">
        <v>8.6996800000000007</v>
      </c>
      <c r="BL42" s="348">
        <v>9.0545139999999993</v>
      </c>
      <c r="BM42" s="348">
        <v>8.9102499999999996</v>
      </c>
      <c r="BN42" s="348">
        <v>9.1330629999999999</v>
      </c>
      <c r="BO42" s="348">
        <v>9.2850009999999994</v>
      </c>
      <c r="BP42" s="348">
        <v>10.51323</v>
      </c>
      <c r="BQ42" s="348">
        <v>10.5091</v>
      </c>
      <c r="BR42" s="348">
        <v>10.413019999999999</v>
      </c>
      <c r="BS42" s="348">
        <v>10.174709999999999</v>
      </c>
      <c r="BT42" s="348">
        <v>9.1736690000000003</v>
      </c>
      <c r="BU42" s="348">
        <v>9.1264269999999996</v>
      </c>
      <c r="BV42" s="348">
        <v>8.8176930000000002</v>
      </c>
    </row>
    <row r="43" spans="1:74" ht="11.15" customHeight="1" x14ac:dyDescent="0.25">
      <c r="A43" s="256" t="s">
        <v>190</v>
      </c>
      <c r="B43" s="199" t="s">
        <v>435</v>
      </c>
      <c r="C43" s="253">
        <v>10.057808205000001</v>
      </c>
      <c r="D43" s="253">
        <v>10.06542754</v>
      </c>
      <c r="E43" s="253">
        <v>9.7501432750999992</v>
      </c>
      <c r="F43" s="253">
        <v>9.7733894420999992</v>
      </c>
      <c r="G43" s="253">
        <v>9.7011686458999993</v>
      </c>
      <c r="H43" s="253">
        <v>10.051530035000001</v>
      </c>
      <c r="I43" s="253">
        <v>10.118221655999999</v>
      </c>
      <c r="J43" s="253">
        <v>9.8719263948999991</v>
      </c>
      <c r="K43" s="253">
        <v>9.9719938290000005</v>
      </c>
      <c r="L43" s="253">
        <v>9.8291094688000005</v>
      </c>
      <c r="M43" s="253">
        <v>9.8610024240000005</v>
      </c>
      <c r="N43" s="253">
        <v>9.6054985895999998</v>
      </c>
      <c r="O43" s="253">
        <v>9.8336723757000009</v>
      </c>
      <c r="P43" s="253">
        <v>10.009126934999999</v>
      </c>
      <c r="Q43" s="253">
        <v>9.9189052676999996</v>
      </c>
      <c r="R43" s="253">
        <v>9.9118950931000001</v>
      </c>
      <c r="S43" s="253">
        <v>9.8818616728999995</v>
      </c>
      <c r="T43" s="253">
        <v>10.169758901</v>
      </c>
      <c r="U43" s="253">
        <v>10.287556037</v>
      </c>
      <c r="V43" s="253">
        <v>10.231360708</v>
      </c>
      <c r="W43" s="253">
        <v>10.155747177</v>
      </c>
      <c r="X43" s="253">
        <v>9.9418437299000004</v>
      </c>
      <c r="Y43" s="253">
        <v>9.9979287084999999</v>
      </c>
      <c r="Z43" s="253">
        <v>9.6839922009000006</v>
      </c>
      <c r="AA43" s="253">
        <v>9.6679691789</v>
      </c>
      <c r="AB43" s="253">
        <v>9.7919136199000008</v>
      </c>
      <c r="AC43" s="253">
        <v>9.7325726427999992</v>
      </c>
      <c r="AD43" s="253">
        <v>9.9117437052999993</v>
      </c>
      <c r="AE43" s="253">
        <v>9.2932570579</v>
      </c>
      <c r="AF43" s="253">
        <v>10.005103653000001</v>
      </c>
      <c r="AG43" s="253">
        <v>10.075236072999999</v>
      </c>
      <c r="AH43" s="253">
        <v>10.074701875000001</v>
      </c>
      <c r="AI43" s="253">
        <v>10.093977214000001</v>
      </c>
      <c r="AJ43" s="253">
        <v>9.7907542500000009</v>
      </c>
      <c r="AK43" s="253">
        <v>9.6353303122000007</v>
      </c>
      <c r="AL43" s="253">
        <v>9.8213343988999995</v>
      </c>
      <c r="AM43" s="253">
        <v>9.6694148486000007</v>
      </c>
      <c r="AN43" s="253">
        <v>10.132209208000001</v>
      </c>
      <c r="AO43" s="253">
        <v>9.9533290413</v>
      </c>
      <c r="AP43" s="253">
        <v>9.7175791684000004</v>
      </c>
      <c r="AQ43" s="253">
        <v>9.9840243226999998</v>
      </c>
      <c r="AR43" s="253">
        <v>10.275921773</v>
      </c>
      <c r="AS43" s="253">
        <v>10.412126670999999</v>
      </c>
      <c r="AT43" s="253">
        <v>10.501113634999999</v>
      </c>
      <c r="AU43" s="253">
        <v>10.61118703</v>
      </c>
      <c r="AV43" s="253">
        <v>10.49</v>
      </c>
      <c r="AW43" s="253">
        <v>10.47</v>
      </c>
      <c r="AX43" s="253">
        <v>10.48039</v>
      </c>
      <c r="AY43" s="253">
        <v>10.20331</v>
      </c>
      <c r="AZ43" s="348">
        <v>10.75685</v>
      </c>
      <c r="BA43" s="348">
        <v>10.585509999999999</v>
      </c>
      <c r="BB43" s="348">
        <v>10.29101</v>
      </c>
      <c r="BC43" s="348">
        <v>10.52317</v>
      </c>
      <c r="BD43" s="348">
        <v>10.767110000000001</v>
      </c>
      <c r="BE43" s="348">
        <v>10.866160000000001</v>
      </c>
      <c r="BF43" s="348">
        <v>10.877509999999999</v>
      </c>
      <c r="BG43" s="348">
        <v>10.906040000000001</v>
      </c>
      <c r="BH43" s="348">
        <v>10.664339999999999</v>
      </c>
      <c r="BI43" s="348">
        <v>10.57878</v>
      </c>
      <c r="BJ43" s="348">
        <v>10.542529999999999</v>
      </c>
      <c r="BK43" s="348">
        <v>10.199619999999999</v>
      </c>
      <c r="BL43" s="348">
        <v>10.643969999999999</v>
      </c>
      <c r="BM43" s="348">
        <v>10.47659</v>
      </c>
      <c r="BN43" s="348">
        <v>10.15991</v>
      </c>
      <c r="BO43" s="348">
        <v>10.387280000000001</v>
      </c>
      <c r="BP43" s="348">
        <v>10.62457</v>
      </c>
      <c r="BQ43" s="348">
        <v>10.730549999999999</v>
      </c>
      <c r="BR43" s="348">
        <v>10.755039999999999</v>
      </c>
      <c r="BS43" s="348">
        <v>10.774290000000001</v>
      </c>
      <c r="BT43" s="348">
        <v>10.564719999999999</v>
      </c>
      <c r="BU43" s="348">
        <v>10.497809999999999</v>
      </c>
      <c r="BV43" s="348">
        <v>10.475239999999999</v>
      </c>
    </row>
    <row r="44" spans="1:74" ht="11.15" customHeight="1" x14ac:dyDescent="0.25">
      <c r="A44" s="256" t="s">
        <v>191</v>
      </c>
      <c r="B44" s="199" t="s">
        <v>436</v>
      </c>
      <c r="C44" s="253">
        <v>9.1669086876999994</v>
      </c>
      <c r="D44" s="253">
        <v>9.2482887092000006</v>
      </c>
      <c r="E44" s="253">
        <v>9.2091689161999994</v>
      </c>
      <c r="F44" s="253">
        <v>9.1348928811000007</v>
      </c>
      <c r="G44" s="253">
        <v>9.2329296716999991</v>
      </c>
      <c r="H44" s="253">
        <v>9.5156381440000004</v>
      </c>
      <c r="I44" s="253">
        <v>9.3930597301999992</v>
      </c>
      <c r="J44" s="253">
        <v>9.3941389666999999</v>
      </c>
      <c r="K44" s="253">
        <v>9.3776977822000003</v>
      </c>
      <c r="L44" s="253">
        <v>9.1178229571999996</v>
      </c>
      <c r="M44" s="253">
        <v>9.3153786878999991</v>
      </c>
      <c r="N44" s="253">
        <v>9.2533199439999994</v>
      </c>
      <c r="O44" s="253">
        <v>9.2685112172000004</v>
      </c>
      <c r="P44" s="253">
        <v>9.3589470057999993</v>
      </c>
      <c r="Q44" s="253">
        <v>9.2304978584999997</v>
      </c>
      <c r="R44" s="253">
        <v>9.2557051998999995</v>
      </c>
      <c r="S44" s="253">
        <v>9.3379007414000004</v>
      </c>
      <c r="T44" s="253">
        <v>9.5792881630999993</v>
      </c>
      <c r="U44" s="253">
        <v>9.7265755998000003</v>
      </c>
      <c r="V44" s="253">
        <v>9.6176581816999995</v>
      </c>
      <c r="W44" s="253">
        <v>9.5450700349000002</v>
      </c>
      <c r="X44" s="253">
        <v>9.2361580307000004</v>
      </c>
      <c r="Y44" s="253">
        <v>9.4469656129999997</v>
      </c>
      <c r="Z44" s="253">
        <v>9.0909998677000008</v>
      </c>
      <c r="AA44" s="253">
        <v>9.2855445152999998</v>
      </c>
      <c r="AB44" s="253">
        <v>9.1794590982000006</v>
      </c>
      <c r="AC44" s="253">
        <v>9.1491224299000002</v>
      </c>
      <c r="AD44" s="253">
        <v>9.1974724250000008</v>
      </c>
      <c r="AE44" s="253">
        <v>9.2800521980999999</v>
      </c>
      <c r="AF44" s="253">
        <v>9.5169813238999996</v>
      </c>
      <c r="AG44" s="253">
        <v>9.5492360419000004</v>
      </c>
      <c r="AH44" s="253">
        <v>9.4735658263999998</v>
      </c>
      <c r="AI44" s="253">
        <v>9.4605195927000008</v>
      </c>
      <c r="AJ44" s="253">
        <v>9.2638047297000004</v>
      </c>
      <c r="AK44" s="253">
        <v>9.3343055802000006</v>
      </c>
      <c r="AL44" s="253">
        <v>9.0508807972999996</v>
      </c>
      <c r="AM44" s="253">
        <v>9.2952489718999995</v>
      </c>
      <c r="AN44" s="253">
        <v>9.6872843610999997</v>
      </c>
      <c r="AO44" s="253">
        <v>9.4658483276999998</v>
      </c>
      <c r="AP44" s="253">
        <v>9.6515681770999997</v>
      </c>
      <c r="AQ44" s="253">
        <v>9.5795543091000006</v>
      </c>
      <c r="AR44" s="253">
        <v>9.9094901266999997</v>
      </c>
      <c r="AS44" s="253">
        <v>10.078104301</v>
      </c>
      <c r="AT44" s="253">
        <v>10.106034289</v>
      </c>
      <c r="AU44" s="253">
        <v>10.060366424</v>
      </c>
      <c r="AV44" s="253">
        <v>9.91</v>
      </c>
      <c r="AW44" s="253">
        <v>10.119999999999999</v>
      </c>
      <c r="AX44" s="253">
        <v>9.6914610000000003</v>
      </c>
      <c r="AY44" s="253">
        <v>9.7477619999999998</v>
      </c>
      <c r="AZ44" s="348">
        <v>9.9631969999999992</v>
      </c>
      <c r="BA44" s="348">
        <v>9.8084659999999992</v>
      </c>
      <c r="BB44" s="348">
        <v>9.9717749999999992</v>
      </c>
      <c r="BC44" s="348">
        <v>9.8552490000000006</v>
      </c>
      <c r="BD44" s="348">
        <v>10.13951</v>
      </c>
      <c r="BE44" s="348">
        <v>10.281969999999999</v>
      </c>
      <c r="BF44" s="348">
        <v>10.24799</v>
      </c>
      <c r="BG44" s="348">
        <v>10.15067</v>
      </c>
      <c r="BH44" s="348">
        <v>9.9364220000000003</v>
      </c>
      <c r="BI44" s="348">
        <v>10.13749</v>
      </c>
      <c r="BJ44" s="348">
        <v>9.7214469999999995</v>
      </c>
      <c r="BK44" s="348">
        <v>9.7854430000000008</v>
      </c>
      <c r="BL44" s="348">
        <v>9.9801549999999999</v>
      </c>
      <c r="BM44" s="348">
        <v>9.8059700000000003</v>
      </c>
      <c r="BN44" s="348">
        <v>9.9722519999999992</v>
      </c>
      <c r="BO44" s="348">
        <v>9.8708360000000006</v>
      </c>
      <c r="BP44" s="348">
        <v>10.167680000000001</v>
      </c>
      <c r="BQ44" s="348">
        <v>10.330209999999999</v>
      </c>
      <c r="BR44" s="348">
        <v>10.318899999999999</v>
      </c>
      <c r="BS44" s="348">
        <v>10.21214</v>
      </c>
      <c r="BT44" s="348">
        <v>10.01107</v>
      </c>
      <c r="BU44" s="348">
        <v>10.21773</v>
      </c>
      <c r="BV44" s="348">
        <v>9.8082139999999995</v>
      </c>
    </row>
    <row r="45" spans="1:74" ht="11.15" customHeight="1" x14ac:dyDescent="0.25">
      <c r="A45" s="256" t="s">
        <v>192</v>
      </c>
      <c r="B45" s="199" t="s">
        <v>437</v>
      </c>
      <c r="C45" s="253">
        <v>8.2501485461000001</v>
      </c>
      <c r="D45" s="253">
        <v>8.2475510291000003</v>
      </c>
      <c r="E45" s="253">
        <v>8.1691613707999995</v>
      </c>
      <c r="F45" s="253">
        <v>7.9855799071</v>
      </c>
      <c r="G45" s="253">
        <v>8.1296865573999995</v>
      </c>
      <c r="H45" s="253">
        <v>8.5365980113000006</v>
      </c>
      <c r="I45" s="253">
        <v>8.6208520667999995</v>
      </c>
      <c r="J45" s="253">
        <v>8.6350604652000005</v>
      </c>
      <c r="K45" s="253">
        <v>8.3564498803999996</v>
      </c>
      <c r="L45" s="253">
        <v>8.0945426885000007</v>
      </c>
      <c r="M45" s="253">
        <v>8.0548516322000001</v>
      </c>
      <c r="N45" s="253">
        <v>7.8360555169000001</v>
      </c>
      <c r="O45" s="253">
        <v>8.0633995055999996</v>
      </c>
      <c r="P45" s="253">
        <v>8.1029276007999993</v>
      </c>
      <c r="Q45" s="253">
        <v>8.1630944702000008</v>
      </c>
      <c r="R45" s="253">
        <v>7.9922442395999997</v>
      </c>
      <c r="S45" s="253">
        <v>8.1839106761</v>
      </c>
      <c r="T45" s="253">
        <v>8.3560908915999992</v>
      </c>
      <c r="U45" s="253">
        <v>8.5513765079000006</v>
      </c>
      <c r="V45" s="253">
        <v>9.0806455885999995</v>
      </c>
      <c r="W45" s="253">
        <v>8.7883473616999996</v>
      </c>
      <c r="X45" s="253">
        <v>8.4323564192999996</v>
      </c>
      <c r="Y45" s="253">
        <v>8.2099847824999994</v>
      </c>
      <c r="Z45" s="253">
        <v>7.9422804251999999</v>
      </c>
      <c r="AA45" s="253">
        <v>7.8467659756000003</v>
      </c>
      <c r="AB45" s="253">
        <v>7.9934838592000004</v>
      </c>
      <c r="AC45" s="253">
        <v>7.9048222523999998</v>
      </c>
      <c r="AD45" s="253">
        <v>7.9492574305000003</v>
      </c>
      <c r="AE45" s="253">
        <v>8.0873061345000004</v>
      </c>
      <c r="AF45" s="253">
        <v>8.3841000936000007</v>
      </c>
      <c r="AG45" s="253">
        <v>8.4712213503000005</v>
      </c>
      <c r="AH45" s="253">
        <v>8.5251086039999997</v>
      </c>
      <c r="AI45" s="253">
        <v>8.5179021139</v>
      </c>
      <c r="AJ45" s="253">
        <v>8.1230622444999998</v>
      </c>
      <c r="AK45" s="253">
        <v>7.9787959294000004</v>
      </c>
      <c r="AL45" s="253">
        <v>7.8921249232999999</v>
      </c>
      <c r="AM45" s="253">
        <v>8.0522468432000007</v>
      </c>
      <c r="AN45" s="253">
        <v>12.659275458</v>
      </c>
      <c r="AO45" s="253">
        <v>9.5849072443000001</v>
      </c>
      <c r="AP45" s="253">
        <v>9.0883961888000009</v>
      </c>
      <c r="AQ45" s="253">
        <v>8.4132262140999998</v>
      </c>
      <c r="AR45" s="253">
        <v>8.6003217384999999</v>
      </c>
      <c r="AS45" s="253">
        <v>8.8975571823999999</v>
      </c>
      <c r="AT45" s="253">
        <v>9.2047511497999999</v>
      </c>
      <c r="AU45" s="253">
        <v>9.2957141719000003</v>
      </c>
      <c r="AV45" s="253">
        <v>9.11</v>
      </c>
      <c r="AW45" s="253">
        <v>8.94</v>
      </c>
      <c r="AX45" s="253">
        <v>8.2863749999999996</v>
      </c>
      <c r="AY45" s="253">
        <v>8.3865940000000005</v>
      </c>
      <c r="AZ45" s="348">
        <v>12.04758</v>
      </c>
      <c r="BA45" s="348">
        <v>9.8726889999999994</v>
      </c>
      <c r="BB45" s="348">
        <v>9.1990879999999997</v>
      </c>
      <c r="BC45" s="348">
        <v>8.5221070000000001</v>
      </c>
      <c r="BD45" s="348">
        <v>8.6040329999999994</v>
      </c>
      <c r="BE45" s="348">
        <v>8.8950429999999994</v>
      </c>
      <c r="BF45" s="348">
        <v>9.1672890000000002</v>
      </c>
      <c r="BG45" s="348">
        <v>9.1400079999999999</v>
      </c>
      <c r="BH45" s="348">
        <v>8.9034910000000007</v>
      </c>
      <c r="BI45" s="348">
        <v>8.7786500000000007</v>
      </c>
      <c r="BJ45" s="348">
        <v>8.2519720000000003</v>
      </c>
      <c r="BK45" s="348">
        <v>8.3265390000000004</v>
      </c>
      <c r="BL45" s="348">
        <v>12.02191</v>
      </c>
      <c r="BM45" s="348">
        <v>9.7934610000000006</v>
      </c>
      <c r="BN45" s="348">
        <v>9.113429</v>
      </c>
      <c r="BO45" s="348">
        <v>8.4398879999999998</v>
      </c>
      <c r="BP45" s="348">
        <v>8.5157950000000007</v>
      </c>
      <c r="BQ45" s="348">
        <v>8.7976620000000008</v>
      </c>
      <c r="BR45" s="348">
        <v>9.0808339999999994</v>
      </c>
      <c r="BS45" s="348">
        <v>9.0710060000000006</v>
      </c>
      <c r="BT45" s="348">
        <v>8.8524980000000006</v>
      </c>
      <c r="BU45" s="348">
        <v>8.7316249999999993</v>
      </c>
      <c r="BV45" s="348">
        <v>8.2072660000000006</v>
      </c>
    </row>
    <row r="46" spans="1:74" s="120" customFormat="1" ht="11.15" customHeight="1" x14ac:dyDescent="0.25">
      <c r="A46" s="256" t="s">
        <v>193</v>
      </c>
      <c r="B46" s="199" t="s">
        <v>438</v>
      </c>
      <c r="C46" s="253">
        <v>9.0149185559999996</v>
      </c>
      <c r="D46" s="253">
        <v>9.1148574800999995</v>
      </c>
      <c r="E46" s="253">
        <v>9.0759045963999991</v>
      </c>
      <c r="F46" s="253">
        <v>9.2030582457999994</v>
      </c>
      <c r="G46" s="253">
        <v>9.5757057858000003</v>
      </c>
      <c r="H46" s="253">
        <v>9.9817700804000005</v>
      </c>
      <c r="I46" s="253">
        <v>10.065367733</v>
      </c>
      <c r="J46" s="253">
        <v>10.07659102</v>
      </c>
      <c r="K46" s="253">
        <v>9.7881387480999997</v>
      </c>
      <c r="L46" s="253">
        <v>9.3942080531999999</v>
      </c>
      <c r="M46" s="253">
        <v>8.9245668953999999</v>
      </c>
      <c r="N46" s="253">
        <v>8.9248728604000007</v>
      </c>
      <c r="O46" s="253">
        <v>8.9713247226000004</v>
      </c>
      <c r="P46" s="253">
        <v>9.2124322126999996</v>
      </c>
      <c r="Q46" s="253">
        <v>9.0748713024000001</v>
      </c>
      <c r="R46" s="253">
        <v>9.0582297756999992</v>
      </c>
      <c r="S46" s="253">
        <v>9.2795512364999997</v>
      </c>
      <c r="T46" s="253">
        <v>9.8313350713999998</v>
      </c>
      <c r="U46" s="253">
        <v>10.027770654999999</v>
      </c>
      <c r="V46" s="253">
        <v>10.014735215</v>
      </c>
      <c r="W46" s="253">
        <v>9.7370709574000003</v>
      </c>
      <c r="X46" s="253">
        <v>9.2427614102</v>
      </c>
      <c r="Y46" s="253">
        <v>8.8582261505000002</v>
      </c>
      <c r="Z46" s="253">
        <v>8.8026720843999993</v>
      </c>
      <c r="AA46" s="253">
        <v>8.7518389771000002</v>
      </c>
      <c r="AB46" s="253">
        <v>8.7997615044999993</v>
      </c>
      <c r="AC46" s="253">
        <v>8.7692576326000005</v>
      </c>
      <c r="AD46" s="253">
        <v>9.0023418258000003</v>
      </c>
      <c r="AE46" s="253">
        <v>9.4647547615000001</v>
      </c>
      <c r="AF46" s="253">
        <v>9.9316442268999996</v>
      </c>
      <c r="AG46" s="253">
        <v>10.101440029000001</v>
      </c>
      <c r="AH46" s="253">
        <v>10.066548757</v>
      </c>
      <c r="AI46" s="253">
        <v>9.9401290021000008</v>
      </c>
      <c r="AJ46" s="253">
        <v>9.2594995219000005</v>
      </c>
      <c r="AK46" s="253">
        <v>8.9745514885999995</v>
      </c>
      <c r="AL46" s="253">
        <v>8.9776761427</v>
      </c>
      <c r="AM46" s="253">
        <v>9.0208912759000004</v>
      </c>
      <c r="AN46" s="253">
        <v>9.3027704760999992</v>
      </c>
      <c r="AO46" s="253">
        <v>9.1645447749999995</v>
      </c>
      <c r="AP46" s="253">
        <v>9.2450658777000001</v>
      </c>
      <c r="AQ46" s="253">
        <v>9.5299286525000007</v>
      </c>
      <c r="AR46" s="253">
        <v>10.156561495</v>
      </c>
      <c r="AS46" s="253">
        <v>10.36722468</v>
      </c>
      <c r="AT46" s="253">
        <v>10.306941948</v>
      </c>
      <c r="AU46" s="253">
        <v>10.249200632999999</v>
      </c>
      <c r="AV46" s="253">
        <v>9.69</v>
      </c>
      <c r="AW46" s="253">
        <v>9.4600000000000009</v>
      </c>
      <c r="AX46" s="253">
        <v>9.4648420000000009</v>
      </c>
      <c r="AY46" s="253">
        <v>9.4598279999999999</v>
      </c>
      <c r="AZ46" s="348">
        <v>9.653931</v>
      </c>
      <c r="BA46" s="348">
        <v>9.5561030000000002</v>
      </c>
      <c r="BB46" s="348">
        <v>9.6061680000000003</v>
      </c>
      <c r="BC46" s="348">
        <v>9.8636470000000003</v>
      </c>
      <c r="BD46" s="348">
        <v>10.38298</v>
      </c>
      <c r="BE46" s="348">
        <v>10.621</v>
      </c>
      <c r="BF46" s="348">
        <v>10.54482</v>
      </c>
      <c r="BG46" s="348">
        <v>10.42229</v>
      </c>
      <c r="BH46" s="348">
        <v>9.8608130000000003</v>
      </c>
      <c r="BI46" s="348">
        <v>9.5844850000000008</v>
      </c>
      <c r="BJ46" s="348">
        <v>9.5565990000000003</v>
      </c>
      <c r="BK46" s="348">
        <v>9.5387409999999999</v>
      </c>
      <c r="BL46" s="348">
        <v>9.7288829999999997</v>
      </c>
      <c r="BM46" s="348">
        <v>9.5896899999999992</v>
      </c>
      <c r="BN46" s="348">
        <v>9.6190669999999994</v>
      </c>
      <c r="BO46" s="348">
        <v>9.8665020000000005</v>
      </c>
      <c r="BP46" s="348">
        <v>10.382479999999999</v>
      </c>
      <c r="BQ46" s="348">
        <v>10.61956</v>
      </c>
      <c r="BR46" s="348">
        <v>10.55078</v>
      </c>
      <c r="BS46" s="348">
        <v>10.420959999999999</v>
      </c>
      <c r="BT46" s="348">
        <v>9.8595419999999994</v>
      </c>
      <c r="BU46" s="348">
        <v>9.5934989999999996</v>
      </c>
      <c r="BV46" s="348">
        <v>9.58704</v>
      </c>
    </row>
    <row r="47" spans="1:74" s="120" customFormat="1" ht="11.15" customHeight="1" x14ac:dyDescent="0.25">
      <c r="A47" s="256" t="s">
        <v>194</v>
      </c>
      <c r="B47" s="201" t="s">
        <v>439</v>
      </c>
      <c r="C47" s="253">
        <v>12.718737967999999</v>
      </c>
      <c r="D47" s="253">
        <v>12.611400462000001</v>
      </c>
      <c r="E47" s="253">
        <v>12.885511320000001</v>
      </c>
      <c r="F47" s="253">
        <v>12.095473923</v>
      </c>
      <c r="G47" s="253">
        <v>13.216141688</v>
      </c>
      <c r="H47" s="253">
        <v>14.488364332</v>
      </c>
      <c r="I47" s="253">
        <v>15.087853882999999</v>
      </c>
      <c r="J47" s="253">
        <v>15.679013337000001</v>
      </c>
      <c r="K47" s="253">
        <v>14.318370801</v>
      </c>
      <c r="L47" s="253">
        <v>13.529580115</v>
      </c>
      <c r="M47" s="253">
        <v>13.305983696</v>
      </c>
      <c r="N47" s="253">
        <v>13.013860902999999</v>
      </c>
      <c r="O47" s="253">
        <v>12.649967021</v>
      </c>
      <c r="P47" s="253">
        <v>12.889412603</v>
      </c>
      <c r="Q47" s="253">
        <v>12.73103706</v>
      </c>
      <c r="R47" s="253">
        <v>12.360639086000001</v>
      </c>
      <c r="S47" s="253">
        <v>13.268198739000001</v>
      </c>
      <c r="T47" s="253">
        <v>14.752997595</v>
      </c>
      <c r="U47" s="253">
        <v>15.198322189000001</v>
      </c>
      <c r="V47" s="253">
        <v>15.304648684</v>
      </c>
      <c r="W47" s="253">
        <v>15.500759367000001</v>
      </c>
      <c r="X47" s="253">
        <v>13.557717094999999</v>
      </c>
      <c r="Y47" s="253">
        <v>13.714150425</v>
      </c>
      <c r="Z47" s="253">
        <v>13.113817546</v>
      </c>
      <c r="AA47" s="253">
        <v>13.238500602</v>
      </c>
      <c r="AB47" s="253">
        <v>13.244130651000001</v>
      </c>
      <c r="AC47" s="253">
        <v>13.180752954000001</v>
      </c>
      <c r="AD47" s="253">
        <v>13.050612762</v>
      </c>
      <c r="AE47" s="253">
        <v>13.832249626999999</v>
      </c>
      <c r="AF47" s="253">
        <v>15.320399731</v>
      </c>
      <c r="AG47" s="253">
        <v>15.927494217</v>
      </c>
      <c r="AH47" s="253">
        <v>16.252640761999999</v>
      </c>
      <c r="AI47" s="253">
        <v>16.437216918000001</v>
      </c>
      <c r="AJ47" s="253">
        <v>15.663639570999999</v>
      </c>
      <c r="AK47" s="253">
        <v>14.498665976</v>
      </c>
      <c r="AL47" s="253">
        <v>14.062828640999999</v>
      </c>
      <c r="AM47" s="253">
        <v>14.201133955</v>
      </c>
      <c r="AN47" s="253">
        <v>14.456267803999999</v>
      </c>
      <c r="AO47" s="253">
        <v>14.835877833</v>
      </c>
      <c r="AP47" s="253">
        <v>14.824309038999999</v>
      </c>
      <c r="AQ47" s="253">
        <v>15.103802305</v>
      </c>
      <c r="AR47" s="253">
        <v>16.416622375999999</v>
      </c>
      <c r="AS47" s="253">
        <v>17.216863490000001</v>
      </c>
      <c r="AT47" s="253">
        <v>17.465419121</v>
      </c>
      <c r="AU47" s="253">
        <v>17.691889982999999</v>
      </c>
      <c r="AV47" s="253">
        <v>16.260000000000002</v>
      </c>
      <c r="AW47" s="253">
        <v>15.23</v>
      </c>
      <c r="AX47" s="253">
        <v>14.43628</v>
      </c>
      <c r="AY47" s="253">
        <v>14.89606</v>
      </c>
      <c r="AZ47" s="348">
        <v>14.886480000000001</v>
      </c>
      <c r="BA47" s="348">
        <v>15.511839999999999</v>
      </c>
      <c r="BB47" s="348">
        <v>16.111470000000001</v>
      </c>
      <c r="BC47" s="348">
        <v>16.008559999999999</v>
      </c>
      <c r="BD47" s="348">
        <v>17.386710000000001</v>
      </c>
      <c r="BE47" s="348">
        <v>18.087959999999999</v>
      </c>
      <c r="BF47" s="348">
        <v>18.501850000000001</v>
      </c>
      <c r="BG47" s="348">
        <v>18.82958</v>
      </c>
      <c r="BH47" s="348">
        <v>17.111059999999998</v>
      </c>
      <c r="BI47" s="348">
        <v>16.148810000000001</v>
      </c>
      <c r="BJ47" s="348">
        <v>15.254949999999999</v>
      </c>
      <c r="BK47" s="348">
        <v>15.817830000000001</v>
      </c>
      <c r="BL47" s="348">
        <v>15.79997</v>
      </c>
      <c r="BM47" s="348">
        <v>16.317489999999999</v>
      </c>
      <c r="BN47" s="348">
        <v>17.28227</v>
      </c>
      <c r="BO47" s="348">
        <v>16.687619999999999</v>
      </c>
      <c r="BP47" s="348">
        <v>18.045110000000001</v>
      </c>
      <c r="BQ47" s="348">
        <v>18.657869999999999</v>
      </c>
      <c r="BR47" s="348">
        <v>18.998889999999999</v>
      </c>
      <c r="BS47" s="348">
        <v>19.231030000000001</v>
      </c>
      <c r="BT47" s="348">
        <v>17.160779999999999</v>
      </c>
      <c r="BU47" s="348">
        <v>16.44877</v>
      </c>
      <c r="BV47" s="348">
        <v>15.571859999999999</v>
      </c>
    </row>
    <row r="48" spans="1:74" s="120" customFormat="1" ht="11.15" customHeight="1" x14ac:dyDescent="0.25">
      <c r="A48" s="256" t="s">
        <v>195</v>
      </c>
      <c r="B48" s="202" t="s">
        <v>413</v>
      </c>
      <c r="C48" s="209">
        <v>10.41</v>
      </c>
      <c r="D48" s="209">
        <v>10.42</v>
      </c>
      <c r="E48" s="209">
        <v>10.34</v>
      </c>
      <c r="F48" s="209">
        <v>10.18</v>
      </c>
      <c r="G48" s="209">
        <v>10.35</v>
      </c>
      <c r="H48" s="209">
        <v>10.75</v>
      </c>
      <c r="I48" s="209">
        <v>10.99</v>
      </c>
      <c r="J48" s="209">
        <v>11.01</v>
      </c>
      <c r="K48" s="209">
        <v>10.66</v>
      </c>
      <c r="L48" s="209">
        <v>10.41</v>
      </c>
      <c r="M48" s="209">
        <v>10.35</v>
      </c>
      <c r="N48" s="209">
        <v>10.210000000000001</v>
      </c>
      <c r="O48" s="209">
        <v>10.24</v>
      </c>
      <c r="P48" s="209">
        <v>10.4</v>
      </c>
      <c r="Q48" s="209">
        <v>10.34</v>
      </c>
      <c r="R48" s="209">
        <v>10.24</v>
      </c>
      <c r="S48" s="209">
        <v>10.38</v>
      </c>
      <c r="T48" s="209">
        <v>10.74</v>
      </c>
      <c r="U48" s="209">
        <v>11</v>
      </c>
      <c r="V48" s="209">
        <v>11.05</v>
      </c>
      <c r="W48" s="209">
        <v>10.82</v>
      </c>
      <c r="X48" s="209">
        <v>10.39</v>
      </c>
      <c r="Y48" s="209">
        <v>10.38</v>
      </c>
      <c r="Z48" s="209">
        <v>10.220000000000001</v>
      </c>
      <c r="AA48" s="209">
        <v>10.220000000000001</v>
      </c>
      <c r="AB48" s="209">
        <v>10.220000000000001</v>
      </c>
      <c r="AC48" s="209">
        <v>10.210000000000001</v>
      </c>
      <c r="AD48" s="209">
        <v>10.34</v>
      </c>
      <c r="AE48" s="209">
        <v>10.39</v>
      </c>
      <c r="AF48" s="209">
        <v>10.88</v>
      </c>
      <c r="AG48" s="209">
        <v>11.06</v>
      </c>
      <c r="AH48" s="209">
        <v>11.02</v>
      </c>
      <c r="AI48" s="209">
        <v>10.99</v>
      </c>
      <c r="AJ48" s="209">
        <v>10.65</v>
      </c>
      <c r="AK48" s="209">
        <v>10.38</v>
      </c>
      <c r="AL48" s="209">
        <v>10.37</v>
      </c>
      <c r="AM48" s="209">
        <v>10.36</v>
      </c>
      <c r="AN48" s="209">
        <v>11.41</v>
      </c>
      <c r="AO48" s="209">
        <v>10.93</v>
      </c>
      <c r="AP48" s="209">
        <v>10.7</v>
      </c>
      <c r="AQ48" s="209">
        <v>10.75</v>
      </c>
      <c r="AR48" s="209">
        <v>11.3</v>
      </c>
      <c r="AS48" s="209">
        <v>11.56</v>
      </c>
      <c r="AT48" s="209">
        <v>11.65</v>
      </c>
      <c r="AU48" s="209">
        <v>11.69</v>
      </c>
      <c r="AV48" s="209">
        <v>11.32</v>
      </c>
      <c r="AW48" s="209">
        <v>11.21</v>
      </c>
      <c r="AX48" s="209">
        <v>10.92118</v>
      </c>
      <c r="AY48" s="209">
        <v>10.93526</v>
      </c>
      <c r="AZ48" s="350">
        <v>11.70951</v>
      </c>
      <c r="BA48" s="350">
        <v>11.44369</v>
      </c>
      <c r="BB48" s="350">
        <v>11.208629999999999</v>
      </c>
      <c r="BC48" s="350">
        <v>11.15903</v>
      </c>
      <c r="BD48" s="350">
        <v>11.618600000000001</v>
      </c>
      <c r="BE48" s="350">
        <v>11.86463</v>
      </c>
      <c r="BF48" s="350">
        <v>11.9108</v>
      </c>
      <c r="BG48" s="350">
        <v>11.89293</v>
      </c>
      <c r="BH48" s="350">
        <v>11.45299</v>
      </c>
      <c r="BI48" s="350">
        <v>11.334820000000001</v>
      </c>
      <c r="BJ48" s="350">
        <v>11.07563</v>
      </c>
      <c r="BK48" s="350">
        <v>11.05301</v>
      </c>
      <c r="BL48" s="350">
        <v>11.833170000000001</v>
      </c>
      <c r="BM48" s="350">
        <v>11.49343</v>
      </c>
      <c r="BN48" s="350">
        <v>11.269349999999999</v>
      </c>
      <c r="BO48" s="350">
        <v>11.171279999999999</v>
      </c>
      <c r="BP48" s="350">
        <v>11.63902</v>
      </c>
      <c r="BQ48" s="350">
        <v>11.8817</v>
      </c>
      <c r="BR48" s="350">
        <v>11.9399</v>
      </c>
      <c r="BS48" s="350">
        <v>11.914009999999999</v>
      </c>
      <c r="BT48" s="350">
        <v>11.45383</v>
      </c>
      <c r="BU48" s="350">
        <v>11.358599999999999</v>
      </c>
      <c r="BV48" s="350">
        <v>11.09027</v>
      </c>
    </row>
    <row r="49" spans="1:74" s="422" customFormat="1" ht="12" customHeight="1" x14ac:dyDescent="0.25">
      <c r="A49" s="421"/>
      <c r="B49" s="808" t="s">
        <v>869</v>
      </c>
      <c r="C49" s="750"/>
      <c r="D49" s="750"/>
      <c r="E49" s="750"/>
      <c r="F49" s="750"/>
      <c r="G49" s="750"/>
      <c r="H49" s="750"/>
      <c r="I49" s="750"/>
      <c r="J49" s="750"/>
      <c r="K49" s="750"/>
      <c r="L49" s="750"/>
      <c r="M49" s="750"/>
      <c r="N49" s="750"/>
      <c r="O49" s="750"/>
      <c r="P49" s="750"/>
      <c r="Q49" s="750"/>
      <c r="AY49" s="463"/>
      <c r="AZ49" s="463"/>
      <c r="BA49" s="463"/>
      <c r="BB49" s="463"/>
      <c r="BC49" s="463"/>
      <c r="BD49" s="605"/>
      <c r="BE49" s="605"/>
      <c r="BF49" s="605"/>
      <c r="BG49" s="463"/>
      <c r="BH49" s="463"/>
      <c r="BI49" s="463"/>
      <c r="BJ49" s="463"/>
    </row>
    <row r="50" spans="1:74" s="422" customFormat="1" ht="12" customHeight="1" x14ac:dyDescent="0.25">
      <c r="A50" s="421"/>
      <c r="B50" s="743" t="s">
        <v>808</v>
      </c>
      <c r="C50" s="735"/>
      <c r="D50" s="735"/>
      <c r="E50" s="735"/>
      <c r="F50" s="735"/>
      <c r="G50" s="735"/>
      <c r="H50" s="735"/>
      <c r="I50" s="735"/>
      <c r="J50" s="735"/>
      <c r="K50" s="735"/>
      <c r="L50" s="735"/>
      <c r="M50" s="735"/>
      <c r="N50" s="735"/>
      <c r="O50" s="735"/>
      <c r="P50" s="735"/>
      <c r="Q50" s="735"/>
      <c r="AY50" s="463"/>
      <c r="AZ50" s="463"/>
      <c r="BA50" s="463"/>
      <c r="BB50" s="463"/>
      <c r="BC50" s="463"/>
      <c r="BD50" s="605"/>
      <c r="BE50" s="605"/>
      <c r="BF50" s="605"/>
      <c r="BG50" s="463"/>
      <c r="BH50" s="463"/>
      <c r="BI50" s="463"/>
      <c r="BJ50" s="463"/>
    </row>
    <row r="51" spans="1:74" s="422" customFormat="1" ht="12" customHeight="1" x14ac:dyDescent="0.25">
      <c r="A51" s="423"/>
      <c r="B51" s="771" t="str">
        <f>"Notes: "&amp;"EIA completed modeling and analysis for this report on " &amp;Dates!D2&amp;"."</f>
        <v>Notes: EIA completed modeling and analysis for this report on Thursday February 3, 2022.</v>
      </c>
      <c r="C51" s="794"/>
      <c r="D51" s="794"/>
      <c r="E51" s="794"/>
      <c r="F51" s="794"/>
      <c r="G51" s="794"/>
      <c r="H51" s="794"/>
      <c r="I51" s="794"/>
      <c r="J51" s="794"/>
      <c r="K51" s="794"/>
      <c r="L51" s="794"/>
      <c r="M51" s="794"/>
      <c r="N51" s="794"/>
      <c r="O51" s="794"/>
      <c r="P51" s="794"/>
      <c r="Q51" s="772"/>
      <c r="AY51" s="463"/>
      <c r="AZ51" s="463"/>
      <c r="BA51" s="463"/>
      <c r="BB51" s="463"/>
      <c r="BC51" s="463"/>
      <c r="BD51" s="605"/>
      <c r="BE51" s="605"/>
      <c r="BF51" s="605"/>
      <c r="BG51" s="463"/>
      <c r="BH51" s="463"/>
      <c r="BI51" s="463"/>
      <c r="BJ51" s="463"/>
    </row>
    <row r="52" spans="1:74" s="422" customFormat="1" ht="12" customHeight="1" x14ac:dyDescent="0.25">
      <c r="A52" s="423"/>
      <c r="B52" s="761" t="s">
        <v>351</v>
      </c>
      <c r="C52" s="760"/>
      <c r="D52" s="760"/>
      <c r="E52" s="760"/>
      <c r="F52" s="760"/>
      <c r="G52" s="760"/>
      <c r="H52" s="760"/>
      <c r="I52" s="760"/>
      <c r="J52" s="760"/>
      <c r="K52" s="760"/>
      <c r="L52" s="760"/>
      <c r="M52" s="760"/>
      <c r="N52" s="760"/>
      <c r="O52" s="760"/>
      <c r="P52" s="760"/>
      <c r="Q52" s="760"/>
      <c r="AY52" s="463"/>
      <c r="AZ52" s="463"/>
      <c r="BA52" s="463"/>
      <c r="BB52" s="463"/>
      <c r="BC52" s="463"/>
      <c r="BD52" s="605"/>
      <c r="BE52" s="605"/>
      <c r="BF52" s="605"/>
      <c r="BG52" s="463"/>
      <c r="BH52" s="463"/>
      <c r="BI52" s="463"/>
      <c r="BJ52" s="463"/>
    </row>
    <row r="53" spans="1:74" s="422" customFormat="1" ht="12" customHeight="1" x14ac:dyDescent="0.25">
      <c r="A53" s="423"/>
      <c r="B53" s="744" t="s">
        <v>127</v>
      </c>
      <c r="C53" s="735"/>
      <c r="D53" s="735"/>
      <c r="E53" s="735"/>
      <c r="F53" s="735"/>
      <c r="G53" s="735"/>
      <c r="H53" s="735"/>
      <c r="I53" s="735"/>
      <c r="J53" s="735"/>
      <c r="K53" s="735"/>
      <c r="L53" s="735"/>
      <c r="M53" s="735"/>
      <c r="N53" s="735"/>
      <c r="O53" s="735"/>
      <c r="P53" s="735"/>
      <c r="Q53" s="735"/>
      <c r="AY53" s="463"/>
      <c r="AZ53" s="463"/>
      <c r="BA53" s="463"/>
      <c r="BB53" s="463"/>
      <c r="BC53" s="463"/>
      <c r="BD53" s="605"/>
      <c r="BE53" s="605"/>
      <c r="BF53" s="605"/>
      <c r="BG53" s="463"/>
      <c r="BH53" s="463"/>
      <c r="BI53" s="463"/>
      <c r="BJ53" s="463"/>
    </row>
    <row r="54" spans="1:74" s="422" customFormat="1" ht="12" customHeight="1" x14ac:dyDescent="0.25">
      <c r="A54" s="423"/>
      <c r="B54" s="756" t="s">
        <v>858</v>
      </c>
      <c r="C54" s="753"/>
      <c r="D54" s="753"/>
      <c r="E54" s="753"/>
      <c r="F54" s="753"/>
      <c r="G54" s="753"/>
      <c r="H54" s="753"/>
      <c r="I54" s="753"/>
      <c r="J54" s="753"/>
      <c r="K54" s="753"/>
      <c r="L54" s="753"/>
      <c r="M54" s="753"/>
      <c r="N54" s="753"/>
      <c r="O54" s="753"/>
      <c r="P54" s="753"/>
      <c r="Q54" s="750"/>
      <c r="AY54" s="463"/>
      <c r="AZ54" s="463"/>
      <c r="BA54" s="463"/>
      <c r="BB54" s="463"/>
      <c r="BC54" s="463"/>
      <c r="BD54" s="605"/>
      <c r="BE54" s="605"/>
      <c r="BF54" s="605"/>
      <c r="BG54" s="463"/>
      <c r="BH54" s="463"/>
      <c r="BI54" s="463"/>
      <c r="BJ54" s="463"/>
    </row>
    <row r="55" spans="1:74" s="422" customFormat="1" ht="12" customHeight="1" x14ac:dyDescent="0.25">
      <c r="A55" s="423"/>
      <c r="B55" s="791" t="s">
        <v>859</v>
      </c>
      <c r="C55" s="750"/>
      <c r="D55" s="750"/>
      <c r="E55" s="750"/>
      <c r="F55" s="750"/>
      <c r="G55" s="750"/>
      <c r="H55" s="750"/>
      <c r="I55" s="750"/>
      <c r="J55" s="750"/>
      <c r="K55" s="750"/>
      <c r="L55" s="750"/>
      <c r="M55" s="750"/>
      <c r="N55" s="750"/>
      <c r="O55" s="750"/>
      <c r="P55" s="750"/>
      <c r="Q55" s="750"/>
      <c r="AY55" s="463"/>
      <c r="AZ55" s="463"/>
      <c r="BA55" s="463"/>
      <c r="BB55" s="463"/>
      <c r="BC55" s="463"/>
      <c r="BD55" s="605"/>
      <c r="BE55" s="605"/>
      <c r="BF55" s="605"/>
      <c r="BG55" s="463"/>
      <c r="BH55" s="463"/>
      <c r="BI55" s="463"/>
      <c r="BJ55" s="463"/>
    </row>
    <row r="56" spans="1:74" s="422" customFormat="1" ht="12" customHeight="1" x14ac:dyDescent="0.25">
      <c r="A56" s="423"/>
      <c r="B56" s="754" t="s">
        <v>865</v>
      </c>
      <c r="C56" s="753"/>
      <c r="D56" s="753"/>
      <c r="E56" s="753"/>
      <c r="F56" s="753"/>
      <c r="G56" s="753"/>
      <c r="H56" s="753"/>
      <c r="I56" s="753"/>
      <c r="J56" s="753"/>
      <c r="K56" s="753"/>
      <c r="L56" s="753"/>
      <c r="M56" s="753"/>
      <c r="N56" s="753"/>
      <c r="O56" s="753"/>
      <c r="P56" s="753"/>
      <c r="Q56" s="750"/>
      <c r="AY56" s="463"/>
      <c r="AZ56" s="463"/>
      <c r="BA56" s="463"/>
      <c r="BB56" s="463"/>
      <c r="BC56" s="463"/>
      <c r="BD56" s="605"/>
      <c r="BE56" s="605"/>
      <c r="BF56" s="605"/>
      <c r="BG56" s="463"/>
      <c r="BH56" s="463"/>
      <c r="BI56" s="463"/>
      <c r="BJ56" s="463"/>
    </row>
    <row r="57" spans="1:74" s="422" customFormat="1" ht="12" customHeight="1" x14ac:dyDescent="0.25">
      <c r="A57" s="423"/>
      <c r="B57" s="756" t="s">
        <v>831</v>
      </c>
      <c r="C57" s="757"/>
      <c r="D57" s="757"/>
      <c r="E57" s="757"/>
      <c r="F57" s="757"/>
      <c r="G57" s="757"/>
      <c r="H57" s="757"/>
      <c r="I57" s="757"/>
      <c r="J57" s="757"/>
      <c r="K57" s="757"/>
      <c r="L57" s="757"/>
      <c r="M57" s="757"/>
      <c r="N57" s="757"/>
      <c r="O57" s="757"/>
      <c r="P57" s="757"/>
      <c r="Q57" s="750"/>
      <c r="AY57" s="463"/>
      <c r="AZ57" s="463"/>
      <c r="BA57" s="463"/>
      <c r="BB57" s="463"/>
      <c r="BC57" s="463"/>
      <c r="BD57" s="605"/>
      <c r="BE57" s="605"/>
      <c r="BF57" s="605"/>
      <c r="BG57" s="463"/>
      <c r="BH57" s="463"/>
      <c r="BI57" s="463"/>
      <c r="BJ57" s="463"/>
    </row>
    <row r="58" spans="1:74" s="418" customFormat="1" ht="12" customHeight="1" x14ac:dyDescent="0.25">
      <c r="A58" s="393"/>
      <c r="B58" s="762" t="s">
        <v>1364</v>
      </c>
      <c r="C58" s="750"/>
      <c r="D58" s="750"/>
      <c r="E58" s="750"/>
      <c r="F58" s="750"/>
      <c r="G58" s="750"/>
      <c r="H58" s="750"/>
      <c r="I58" s="750"/>
      <c r="J58" s="750"/>
      <c r="K58" s="750"/>
      <c r="L58" s="750"/>
      <c r="M58" s="750"/>
      <c r="N58" s="750"/>
      <c r="O58" s="750"/>
      <c r="P58" s="750"/>
      <c r="Q58" s="750"/>
      <c r="AY58" s="462"/>
      <c r="AZ58" s="462"/>
      <c r="BA58" s="462"/>
      <c r="BB58" s="462"/>
      <c r="BC58" s="462"/>
      <c r="BD58" s="601"/>
      <c r="BE58" s="601"/>
      <c r="BF58" s="601"/>
      <c r="BG58" s="462"/>
      <c r="BH58" s="462"/>
      <c r="BI58" s="462"/>
      <c r="BJ58" s="462"/>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06"/>
      <c r="BE59" s="606"/>
      <c r="BF59" s="606"/>
      <c r="BG59" s="335"/>
      <c r="BH59" s="335"/>
      <c r="BI59" s="335"/>
      <c r="BJ59" s="335"/>
      <c r="BK59" s="335"/>
      <c r="BL59" s="335"/>
      <c r="BM59" s="335"/>
      <c r="BN59" s="335"/>
      <c r="BO59" s="335"/>
      <c r="BP59" s="335"/>
      <c r="BQ59" s="335"/>
      <c r="BR59" s="335"/>
      <c r="BS59" s="335"/>
      <c r="BT59" s="335"/>
      <c r="BU59" s="335"/>
      <c r="BV59" s="335"/>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06"/>
      <c r="BE60" s="606"/>
      <c r="BF60" s="606"/>
      <c r="BG60" s="335"/>
      <c r="BH60" s="335"/>
      <c r="BI60" s="335"/>
      <c r="BJ60" s="335"/>
      <c r="BK60" s="335"/>
      <c r="BL60" s="335"/>
      <c r="BM60" s="335"/>
      <c r="BN60" s="335"/>
      <c r="BO60" s="335"/>
      <c r="BP60" s="335"/>
      <c r="BQ60" s="335"/>
      <c r="BR60" s="335"/>
      <c r="BS60" s="335"/>
      <c r="BT60" s="335"/>
      <c r="BU60" s="335"/>
      <c r="BV60" s="335"/>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06"/>
      <c r="BE61" s="606"/>
      <c r="BF61" s="606"/>
      <c r="BG61" s="335"/>
      <c r="BH61" s="335"/>
      <c r="BI61" s="335"/>
      <c r="BJ61" s="335"/>
      <c r="BK61" s="335"/>
      <c r="BL61" s="335"/>
      <c r="BM61" s="335"/>
      <c r="BN61" s="335"/>
      <c r="BO61" s="335"/>
      <c r="BP61" s="335"/>
      <c r="BQ61" s="335"/>
      <c r="BR61" s="335"/>
      <c r="BS61" s="335"/>
      <c r="BT61" s="335"/>
      <c r="BU61" s="335"/>
      <c r="BV61" s="335"/>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06"/>
      <c r="BE62" s="606"/>
      <c r="BF62" s="606"/>
      <c r="BG62" s="335"/>
      <c r="BH62" s="335"/>
      <c r="BI62" s="335"/>
      <c r="BJ62" s="335"/>
      <c r="BK62" s="335"/>
      <c r="BL62" s="335"/>
      <c r="BM62" s="335"/>
      <c r="BN62" s="335"/>
      <c r="BO62" s="335"/>
      <c r="BP62" s="335"/>
      <c r="BQ62" s="335"/>
      <c r="BR62" s="335"/>
      <c r="BS62" s="335"/>
      <c r="BT62" s="335"/>
      <c r="BU62" s="335"/>
      <c r="BV62" s="335"/>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06"/>
      <c r="BE63" s="606"/>
      <c r="BF63" s="606"/>
      <c r="BG63" s="335"/>
      <c r="BH63" s="335"/>
      <c r="BI63" s="335"/>
      <c r="BJ63" s="335"/>
      <c r="BK63" s="335"/>
      <c r="BL63" s="335"/>
      <c r="BM63" s="335"/>
      <c r="BN63" s="335"/>
      <c r="BO63" s="335"/>
      <c r="BP63" s="335"/>
      <c r="BQ63" s="335"/>
      <c r="BR63" s="335"/>
      <c r="BS63" s="335"/>
      <c r="BT63" s="335"/>
      <c r="BU63" s="335"/>
      <c r="BV63" s="335"/>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06"/>
      <c r="BE64" s="606"/>
      <c r="BF64" s="606"/>
      <c r="BG64" s="335"/>
      <c r="BH64" s="335"/>
      <c r="BI64" s="335"/>
      <c r="BJ64" s="335"/>
      <c r="BK64" s="335"/>
      <c r="BL64" s="335"/>
      <c r="BM64" s="335"/>
      <c r="BN64" s="335"/>
      <c r="BO64" s="335"/>
      <c r="BP64" s="335"/>
      <c r="BQ64" s="335"/>
      <c r="BR64" s="335"/>
      <c r="BS64" s="335"/>
      <c r="BT64" s="335"/>
      <c r="BU64" s="335"/>
      <c r="BV64" s="335"/>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06"/>
      <c r="BE65" s="606"/>
      <c r="BF65" s="606"/>
      <c r="BG65" s="335"/>
      <c r="BH65" s="335"/>
      <c r="BI65" s="335"/>
      <c r="BJ65" s="335"/>
      <c r="BK65" s="335"/>
      <c r="BL65" s="335"/>
      <c r="BM65" s="335"/>
      <c r="BN65" s="335"/>
      <c r="BO65" s="335"/>
      <c r="BP65" s="335"/>
      <c r="BQ65" s="335"/>
      <c r="BR65" s="335"/>
      <c r="BS65" s="335"/>
      <c r="BT65" s="335"/>
      <c r="BU65" s="335"/>
      <c r="BV65" s="335"/>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06"/>
      <c r="BE66" s="606"/>
      <c r="BF66" s="606"/>
      <c r="BG66" s="335"/>
      <c r="BH66" s="335"/>
      <c r="BI66" s="335"/>
      <c r="BJ66" s="335"/>
      <c r="BK66" s="335"/>
      <c r="BL66" s="335"/>
      <c r="BM66" s="335"/>
      <c r="BN66" s="335"/>
      <c r="BO66" s="335"/>
      <c r="BP66" s="335"/>
      <c r="BQ66" s="335"/>
      <c r="BR66" s="335"/>
      <c r="BS66" s="335"/>
      <c r="BT66" s="335"/>
      <c r="BU66" s="335"/>
      <c r="BV66" s="335"/>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06"/>
      <c r="BE67" s="606"/>
      <c r="BF67" s="606"/>
      <c r="BG67" s="335"/>
      <c r="BH67" s="335"/>
      <c r="BI67" s="335"/>
      <c r="BJ67" s="335"/>
      <c r="BK67" s="335"/>
      <c r="BL67" s="335"/>
      <c r="BM67" s="335"/>
      <c r="BN67" s="335"/>
      <c r="BO67" s="335"/>
      <c r="BP67" s="335"/>
      <c r="BQ67" s="335"/>
      <c r="BR67" s="335"/>
      <c r="BS67" s="335"/>
      <c r="BT67" s="335"/>
      <c r="BU67" s="335"/>
      <c r="BV67" s="335"/>
    </row>
    <row r="68" spans="1:74" x14ac:dyDescent="0.25">
      <c r="BK68" s="336"/>
      <c r="BL68" s="336"/>
      <c r="BM68" s="336"/>
      <c r="BN68" s="336"/>
      <c r="BO68" s="336"/>
      <c r="BP68" s="336"/>
      <c r="BQ68" s="336"/>
      <c r="BR68" s="336"/>
      <c r="BS68" s="336"/>
      <c r="BT68" s="336"/>
      <c r="BU68" s="336"/>
      <c r="BV68" s="336"/>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06"/>
      <c r="BE69" s="606"/>
      <c r="BF69" s="606"/>
      <c r="BG69" s="335"/>
      <c r="BH69" s="335"/>
      <c r="BI69" s="335"/>
      <c r="BJ69" s="335"/>
      <c r="BK69" s="335"/>
      <c r="BL69" s="335"/>
      <c r="BM69" s="335"/>
      <c r="BN69" s="335"/>
      <c r="BO69" s="335"/>
      <c r="BP69" s="335"/>
      <c r="BQ69" s="335"/>
      <c r="BR69" s="335"/>
      <c r="BS69" s="335"/>
      <c r="BT69" s="335"/>
      <c r="BU69" s="335"/>
      <c r="BV69" s="335"/>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06"/>
      <c r="BE70" s="606"/>
      <c r="BF70" s="606"/>
      <c r="BG70" s="335"/>
      <c r="BH70" s="335"/>
      <c r="BI70" s="335"/>
      <c r="BJ70" s="335"/>
      <c r="BK70" s="335"/>
      <c r="BL70" s="335"/>
      <c r="BM70" s="335"/>
      <c r="BN70" s="335"/>
      <c r="BO70" s="335"/>
      <c r="BP70" s="335"/>
      <c r="BQ70" s="335"/>
      <c r="BR70" s="335"/>
      <c r="BS70" s="335"/>
      <c r="BT70" s="335"/>
      <c r="BU70" s="335"/>
      <c r="BV70" s="335"/>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06"/>
      <c r="BE71" s="606"/>
      <c r="BF71" s="606"/>
      <c r="BG71" s="335"/>
      <c r="BH71" s="335"/>
      <c r="BI71" s="335"/>
      <c r="BJ71" s="335"/>
      <c r="BK71" s="335"/>
      <c r="BL71" s="335"/>
      <c r="BM71" s="335"/>
      <c r="BN71" s="335"/>
      <c r="BO71" s="335"/>
      <c r="BP71" s="335"/>
      <c r="BQ71" s="335"/>
      <c r="BR71" s="335"/>
      <c r="BS71" s="335"/>
      <c r="BT71" s="335"/>
      <c r="BU71" s="335"/>
      <c r="BV71" s="335"/>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06"/>
      <c r="BE72" s="606"/>
      <c r="BF72" s="606"/>
      <c r="BG72" s="335"/>
      <c r="BH72" s="335"/>
      <c r="BI72" s="335"/>
      <c r="BJ72" s="335"/>
      <c r="BK72" s="335"/>
      <c r="BL72" s="335"/>
      <c r="BM72" s="335"/>
      <c r="BN72" s="335"/>
      <c r="BO72" s="335"/>
      <c r="BP72" s="335"/>
      <c r="BQ72" s="335"/>
      <c r="BR72" s="335"/>
      <c r="BS72" s="335"/>
      <c r="BT72" s="335"/>
      <c r="BU72" s="335"/>
      <c r="BV72" s="335"/>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06"/>
      <c r="BE73" s="606"/>
      <c r="BF73" s="606"/>
      <c r="BG73" s="335"/>
      <c r="BH73" s="335"/>
      <c r="BI73" s="335"/>
      <c r="BJ73" s="335"/>
      <c r="BK73" s="335"/>
      <c r="BL73" s="335"/>
      <c r="BM73" s="335"/>
      <c r="BN73" s="335"/>
      <c r="BO73" s="335"/>
      <c r="BP73" s="335"/>
      <c r="BQ73" s="335"/>
      <c r="BR73" s="335"/>
      <c r="BS73" s="335"/>
      <c r="BT73" s="335"/>
      <c r="BU73" s="335"/>
      <c r="BV73" s="335"/>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06"/>
      <c r="BE74" s="606"/>
      <c r="BF74" s="606"/>
      <c r="BG74" s="335"/>
      <c r="BH74" s="335"/>
      <c r="BI74" s="335"/>
      <c r="BJ74" s="335"/>
      <c r="BK74" s="335"/>
      <c r="BL74" s="335"/>
      <c r="BM74" s="335"/>
      <c r="BN74" s="335"/>
      <c r="BO74" s="335"/>
      <c r="BP74" s="335"/>
      <c r="BQ74" s="335"/>
      <c r="BR74" s="335"/>
      <c r="BS74" s="335"/>
      <c r="BT74" s="335"/>
      <c r="BU74" s="335"/>
      <c r="BV74" s="335"/>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06"/>
      <c r="BE75" s="606"/>
      <c r="BF75" s="606"/>
      <c r="BG75" s="335"/>
      <c r="BH75" s="335"/>
      <c r="BI75" s="335"/>
      <c r="BJ75" s="335"/>
      <c r="BK75" s="335"/>
      <c r="BL75" s="335"/>
      <c r="BM75" s="335"/>
      <c r="BN75" s="335"/>
      <c r="BO75" s="335"/>
      <c r="BP75" s="335"/>
      <c r="BQ75" s="335"/>
      <c r="BR75" s="335"/>
      <c r="BS75" s="335"/>
      <c r="BT75" s="335"/>
      <c r="BU75" s="335"/>
      <c r="BV75" s="335"/>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06"/>
      <c r="BE76" s="606"/>
      <c r="BF76" s="606"/>
      <c r="BG76" s="335"/>
      <c r="BH76" s="335"/>
      <c r="BI76" s="335"/>
      <c r="BJ76" s="335"/>
      <c r="BK76" s="335"/>
      <c r="BL76" s="335"/>
      <c r="BM76" s="335"/>
      <c r="BN76" s="335"/>
      <c r="BO76" s="335"/>
      <c r="BP76" s="335"/>
      <c r="BQ76" s="335"/>
      <c r="BR76" s="335"/>
      <c r="BS76" s="335"/>
      <c r="BT76" s="335"/>
      <c r="BU76" s="335"/>
      <c r="BV76" s="335"/>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06"/>
      <c r="BE77" s="606"/>
      <c r="BF77" s="606"/>
      <c r="BG77" s="335"/>
      <c r="BH77" s="335"/>
      <c r="BI77" s="335"/>
      <c r="BJ77" s="335"/>
      <c r="BK77" s="335"/>
      <c r="BL77" s="335"/>
      <c r="BM77" s="335"/>
      <c r="BN77" s="335"/>
      <c r="BO77" s="335"/>
      <c r="BP77" s="335"/>
      <c r="BQ77" s="335"/>
      <c r="BR77" s="335"/>
      <c r="BS77" s="335"/>
      <c r="BT77" s="335"/>
      <c r="BU77" s="335"/>
      <c r="BV77" s="335"/>
    </row>
    <row r="78" spans="1:74" x14ac:dyDescent="0.25">
      <c r="BK78" s="336"/>
      <c r="BL78" s="336"/>
      <c r="BM78" s="336"/>
      <c r="BN78" s="336"/>
      <c r="BO78" s="336"/>
      <c r="BP78" s="336"/>
      <c r="BQ78" s="336"/>
      <c r="BR78" s="336"/>
      <c r="BS78" s="336"/>
      <c r="BT78" s="336"/>
      <c r="BU78" s="336"/>
      <c r="BV78" s="336"/>
    </row>
    <row r="79" spans="1:74" x14ac:dyDescent="0.25">
      <c r="BK79" s="336"/>
      <c r="BL79" s="336"/>
      <c r="BM79" s="336"/>
      <c r="BN79" s="336"/>
      <c r="BO79" s="336"/>
      <c r="BP79" s="336"/>
      <c r="BQ79" s="336"/>
      <c r="BR79" s="336"/>
      <c r="BS79" s="336"/>
      <c r="BT79" s="336"/>
      <c r="BU79" s="336"/>
      <c r="BV79" s="336"/>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07"/>
      <c r="BE80" s="607"/>
      <c r="BF80" s="607"/>
      <c r="BG80" s="337"/>
      <c r="BH80" s="337"/>
      <c r="BI80" s="337"/>
      <c r="BJ80" s="337"/>
      <c r="BK80" s="337"/>
      <c r="BL80" s="337"/>
      <c r="BM80" s="337"/>
      <c r="BN80" s="337"/>
      <c r="BO80" s="337"/>
      <c r="BP80" s="337"/>
      <c r="BQ80" s="337"/>
      <c r="BR80" s="337"/>
      <c r="BS80" s="337"/>
      <c r="BT80" s="337"/>
      <c r="BU80" s="337"/>
      <c r="BV80" s="337"/>
    </row>
    <row r="81" spans="3:74" x14ac:dyDescent="0.25">
      <c r="BK81" s="336"/>
      <c r="BL81" s="336"/>
      <c r="BM81" s="336"/>
      <c r="BN81" s="336"/>
      <c r="BO81" s="336"/>
      <c r="BP81" s="336"/>
      <c r="BQ81" s="336"/>
      <c r="BR81" s="336"/>
      <c r="BS81" s="336"/>
      <c r="BT81" s="336"/>
      <c r="BU81" s="336"/>
      <c r="BV81" s="336"/>
    </row>
    <row r="82" spans="3:74" x14ac:dyDescent="0.25">
      <c r="BK82" s="336"/>
      <c r="BL82" s="336"/>
      <c r="BM82" s="336"/>
      <c r="BN82" s="336"/>
      <c r="BO82" s="336"/>
      <c r="BP82" s="336"/>
      <c r="BQ82" s="336"/>
      <c r="BR82" s="336"/>
      <c r="BS82" s="336"/>
      <c r="BT82" s="336"/>
      <c r="BU82" s="336"/>
      <c r="BV82" s="336"/>
    </row>
    <row r="83" spans="3:74" x14ac:dyDescent="0.25">
      <c r="BK83" s="336"/>
      <c r="BL83" s="336"/>
      <c r="BM83" s="336"/>
      <c r="BN83" s="336"/>
      <c r="BO83" s="336"/>
      <c r="BP83" s="336"/>
      <c r="BQ83" s="336"/>
      <c r="BR83" s="336"/>
      <c r="BS83" s="336"/>
      <c r="BT83" s="336"/>
      <c r="BU83" s="336"/>
      <c r="BV83" s="336"/>
    </row>
    <row r="84" spans="3:74" x14ac:dyDescent="0.25">
      <c r="BK84" s="336"/>
      <c r="BL84" s="336"/>
      <c r="BM84" s="336"/>
      <c r="BN84" s="336"/>
      <c r="BO84" s="336"/>
      <c r="BP84" s="336"/>
      <c r="BQ84" s="336"/>
      <c r="BR84" s="336"/>
      <c r="BS84" s="336"/>
      <c r="BT84" s="336"/>
      <c r="BU84" s="336"/>
      <c r="BV84" s="336"/>
    </row>
    <row r="85" spans="3:74" x14ac:dyDescent="0.25">
      <c r="BK85" s="336"/>
      <c r="BL85" s="336"/>
      <c r="BM85" s="336"/>
      <c r="BN85" s="336"/>
      <c r="BO85" s="336"/>
      <c r="BP85" s="336"/>
      <c r="BQ85" s="336"/>
      <c r="BR85" s="336"/>
      <c r="BS85" s="336"/>
      <c r="BT85" s="336"/>
      <c r="BU85" s="336"/>
      <c r="BV85" s="336"/>
    </row>
    <row r="86" spans="3:74" x14ac:dyDescent="0.25">
      <c r="BK86" s="336"/>
      <c r="BL86" s="336"/>
      <c r="BM86" s="336"/>
      <c r="BN86" s="336"/>
      <c r="BO86" s="336"/>
      <c r="BP86" s="336"/>
      <c r="BQ86" s="336"/>
      <c r="BR86" s="336"/>
      <c r="BS86" s="336"/>
      <c r="BT86" s="336"/>
      <c r="BU86" s="336"/>
      <c r="BV86" s="336"/>
    </row>
    <row r="87" spans="3:74" x14ac:dyDescent="0.25">
      <c r="BK87" s="336"/>
      <c r="BL87" s="336"/>
      <c r="BM87" s="336"/>
      <c r="BN87" s="336"/>
      <c r="BO87" s="336"/>
      <c r="BP87" s="336"/>
      <c r="BQ87" s="336"/>
      <c r="BR87" s="336"/>
      <c r="BS87" s="336"/>
      <c r="BT87" s="336"/>
      <c r="BU87" s="336"/>
      <c r="BV87" s="336"/>
    </row>
    <row r="88" spans="3:74" x14ac:dyDescent="0.25">
      <c r="BK88" s="336"/>
      <c r="BL88" s="336"/>
      <c r="BM88" s="336"/>
      <c r="BN88" s="336"/>
      <c r="BO88" s="336"/>
      <c r="BP88" s="336"/>
      <c r="BQ88" s="336"/>
      <c r="BR88" s="336"/>
      <c r="BS88" s="336"/>
      <c r="BT88" s="336"/>
      <c r="BU88" s="336"/>
      <c r="BV88" s="336"/>
    </row>
    <row r="89" spans="3:74" x14ac:dyDescent="0.25">
      <c r="BK89" s="336"/>
      <c r="BL89" s="336"/>
      <c r="BM89" s="336"/>
      <c r="BN89" s="336"/>
      <c r="BO89" s="336"/>
      <c r="BP89" s="336"/>
      <c r="BQ89" s="336"/>
      <c r="BR89" s="336"/>
      <c r="BS89" s="336"/>
      <c r="BT89" s="336"/>
      <c r="BU89" s="336"/>
      <c r="BV89" s="336"/>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08"/>
      <c r="BE90" s="608"/>
      <c r="BF90" s="608"/>
      <c r="BG90" s="338"/>
      <c r="BH90" s="338"/>
      <c r="BI90" s="338"/>
      <c r="BJ90" s="338"/>
      <c r="BK90" s="338"/>
      <c r="BL90" s="338"/>
      <c r="BM90" s="338"/>
      <c r="BN90" s="338"/>
      <c r="BO90" s="338"/>
      <c r="BP90" s="338"/>
      <c r="BQ90" s="338"/>
      <c r="BR90" s="338"/>
      <c r="BS90" s="338"/>
      <c r="BT90" s="338"/>
      <c r="BU90" s="338"/>
      <c r="BV90" s="338"/>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08"/>
      <c r="BE91" s="608"/>
      <c r="BF91" s="608"/>
      <c r="BG91" s="338"/>
      <c r="BH91" s="338"/>
      <c r="BI91" s="338"/>
      <c r="BJ91" s="338"/>
      <c r="BK91" s="338"/>
      <c r="BL91" s="338"/>
      <c r="BM91" s="338"/>
      <c r="BN91" s="338"/>
      <c r="BO91" s="338"/>
      <c r="BP91" s="338"/>
      <c r="BQ91" s="338"/>
      <c r="BR91" s="338"/>
      <c r="BS91" s="338"/>
      <c r="BT91" s="338"/>
      <c r="BU91" s="338"/>
      <c r="BV91" s="338"/>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08"/>
      <c r="BE92" s="608"/>
      <c r="BF92" s="608"/>
      <c r="BG92" s="338"/>
      <c r="BH92" s="338"/>
      <c r="BI92" s="338"/>
      <c r="BJ92" s="338"/>
      <c r="BK92" s="338"/>
      <c r="BL92" s="338"/>
      <c r="BM92" s="338"/>
      <c r="BN92" s="338"/>
      <c r="BO92" s="338"/>
      <c r="BP92" s="338"/>
      <c r="BQ92" s="338"/>
      <c r="BR92" s="338"/>
      <c r="BS92" s="338"/>
      <c r="BT92" s="338"/>
      <c r="BU92" s="338"/>
      <c r="BV92" s="338"/>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08"/>
      <c r="BE93" s="608"/>
      <c r="BF93" s="608"/>
      <c r="BG93" s="338"/>
      <c r="BH93" s="338"/>
      <c r="BI93" s="338"/>
      <c r="BJ93" s="338"/>
      <c r="BK93" s="338"/>
      <c r="BL93" s="338"/>
      <c r="BM93" s="338"/>
      <c r="BN93" s="338"/>
      <c r="BO93" s="338"/>
      <c r="BP93" s="338"/>
      <c r="BQ93" s="338"/>
      <c r="BR93" s="338"/>
      <c r="BS93" s="338"/>
      <c r="BT93" s="338"/>
      <c r="BU93" s="338"/>
      <c r="BV93" s="338"/>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08"/>
      <c r="BE94" s="608"/>
      <c r="BF94" s="608"/>
      <c r="BG94" s="338"/>
      <c r="BH94" s="338"/>
      <c r="BI94" s="338"/>
      <c r="BJ94" s="338"/>
      <c r="BK94" s="338"/>
      <c r="BL94" s="338"/>
      <c r="BM94" s="338"/>
      <c r="BN94" s="338"/>
      <c r="BO94" s="338"/>
      <c r="BP94" s="338"/>
      <c r="BQ94" s="338"/>
      <c r="BR94" s="338"/>
      <c r="BS94" s="338"/>
      <c r="BT94" s="338"/>
      <c r="BU94" s="338"/>
      <c r="BV94" s="338"/>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08"/>
      <c r="BE95" s="608"/>
      <c r="BF95" s="608"/>
      <c r="BG95" s="338"/>
      <c r="BH95" s="338"/>
      <c r="BI95" s="338"/>
      <c r="BJ95" s="338"/>
      <c r="BK95" s="338"/>
      <c r="BL95" s="338"/>
      <c r="BM95" s="338"/>
      <c r="BN95" s="338"/>
      <c r="BO95" s="338"/>
      <c r="BP95" s="338"/>
      <c r="BQ95" s="338"/>
      <c r="BR95" s="338"/>
      <c r="BS95" s="338"/>
      <c r="BT95" s="338"/>
      <c r="BU95" s="338"/>
      <c r="BV95" s="338"/>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08"/>
      <c r="BE96" s="608"/>
      <c r="BF96" s="608"/>
      <c r="BG96" s="338"/>
      <c r="BH96" s="338"/>
      <c r="BI96" s="338"/>
      <c r="BJ96" s="338"/>
      <c r="BK96" s="338"/>
      <c r="BL96" s="338"/>
      <c r="BM96" s="338"/>
      <c r="BN96" s="338"/>
      <c r="BO96" s="338"/>
      <c r="BP96" s="338"/>
      <c r="BQ96" s="338"/>
      <c r="BR96" s="338"/>
      <c r="BS96" s="338"/>
      <c r="BT96" s="338"/>
      <c r="BU96" s="338"/>
      <c r="BV96" s="338"/>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08"/>
      <c r="BE97" s="608"/>
      <c r="BF97" s="608"/>
      <c r="BG97" s="338"/>
      <c r="BH97" s="338"/>
      <c r="BI97" s="338"/>
      <c r="BJ97" s="338"/>
      <c r="BK97" s="338"/>
      <c r="BL97" s="338"/>
      <c r="BM97" s="338"/>
      <c r="BN97" s="338"/>
      <c r="BO97" s="338"/>
      <c r="BP97" s="338"/>
      <c r="BQ97" s="338"/>
      <c r="BR97" s="338"/>
      <c r="BS97" s="338"/>
      <c r="BT97" s="338"/>
      <c r="BU97" s="338"/>
      <c r="BV97" s="338"/>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08"/>
      <c r="BE98" s="608"/>
      <c r="BF98" s="608"/>
      <c r="BG98" s="338"/>
      <c r="BH98" s="338"/>
      <c r="BI98" s="338"/>
      <c r="BJ98" s="338"/>
      <c r="BK98" s="338"/>
      <c r="BL98" s="338"/>
      <c r="BM98" s="338"/>
      <c r="BN98" s="338"/>
      <c r="BO98" s="338"/>
      <c r="BP98" s="338"/>
      <c r="BQ98" s="338"/>
      <c r="BR98" s="338"/>
      <c r="BS98" s="338"/>
      <c r="BT98" s="338"/>
      <c r="BU98" s="338"/>
      <c r="BV98" s="338"/>
    </row>
    <row r="99" spans="3:74" x14ac:dyDescent="0.25">
      <c r="BK99" s="336"/>
      <c r="BL99" s="336"/>
      <c r="BM99" s="336"/>
      <c r="BN99" s="336"/>
      <c r="BO99" s="336"/>
      <c r="BP99" s="336"/>
      <c r="BQ99" s="336"/>
      <c r="BR99" s="336"/>
      <c r="BS99" s="336"/>
      <c r="BT99" s="336"/>
      <c r="BU99" s="336"/>
      <c r="BV99" s="336"/>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09"/>
      <c r="BE100" s="609"/>
      <c r="BF100" s="609"/>
      <c r="BG100" s="339"/>
      <c r="BH100" s="339"/>
      <c r="BI100" s="339"/>
      <c r="BJ100" s="339"/>
      <c r="BK100" s="339"/>
      <c r="BL100" s="339"/>
      <c r="BM100" s="339"/>
      <c r="BN100" s="339"/>
      <c r="BO100" s="339"/>
      <c r="BP100" s="339"/>
      <c r="BQ100" s="339"/>
      <c r="BR100" s="339"/>
      <c r="BS100" s="339"/>
      <c r="BT100" s="339"/>
      <c r="BU100" s="339"/>
      <c r="BV100" s="339"/>
    </row>
    <row r="101" spans="3:74" x14ac:dyDescent="0.25">
      <c r="BK101" s="336"/>
      <c r="BL101" s="336"/>
      <c r="BM101" s="336"/>
      <c r="BN101" s="336"/>
      <c r="BO101" s="336"/>
      <c r="BP101" s="336"/>
      <c r="BQ101" s="336"/>
      <c r="BR101" s="336"/>
      <c r="BS101" s="336"/>
      <c r="BT101" s="336"/>
      <c r="BU101" s="336"/>
      <c r="BV101" s="336"/>
    </row>
    <row r="102" spans="3:74" x14ac:dyDescent="0.25">
      <c r="BK102" s="336"/>
      <c r="BL102" s="336"/>
      <c r="BM102" s="336"/>
      <c r="BN102" s="336"/>
      <c r="BO102" s="336"/>
      <c r="BP102" s="336"/>
      <c r="BQ102" s="336"/>
      <c r="BR102" s="336"/>
      <c r="BS102" s="336"/>
      <c r="BT102" s="336"/>
      <c r="BU102" s="336"/>
      <c r="BV102" s="336"/>
    </row>
    <row r="103" spans="3:74" x14ac:dyDescent="0.25">
      <c r="BK103" s="336"/>
      <c r="BL103" s="336"/>
      <c r="BM103" s="336"/>
      <c r="BN103" s="336"/>
      <c r="BO103" s="336"/>
      <c r="BP103" s="336"/>
      <c r="BQ103" s="336"/>
      <c r="BR103" s="336"/>
      <c r="BS103" s="336"/>
      <c r="BT103" s="336"/>
      <c r="BU103" s="336"/>
      <c r="BV103" s="336"/>
    </row>
    <row r="104" spans="3:74" x14ac:dyDescent="0.25">
      <c r="BK104" s="336"/>
      <c r="BL104" s="336"/>
      <c r="BM104" s="336"/>
      <c r="BN104" s="336"/>
      <c r="BO104" s="336"/>
      <c r="BP104" s="336"/>
      <c r="BQ104" s="336"/>
      <c r="BR104" s="336"/>
      <c r="BS104" s="336"/>
      <c r="BT104" s="336"/>
      <c r="BU104" s="336"/>
      <c r="BV104" s="336"/>
    </row>
    <row r="105" spans="3:74" x14ac:dyDescent="0.25">
      <c r="BK105" s="336"/>
      <c r="BL105" s="336"/>
      <c r="BM105" s="336"/>
      <c r="BN105" s="336"/>
      <c r="BO105" s="336"/>
      <c r="BP105" s="336"/>
      <c r="BQ105" s="336"/>
      <c r="BR105" s="336"/>
      <c r="BS105" s="336"/>
      <c r="BT105" s="336"/>
      <c r="BU105" s="336"/>
      <c r="BV105" s="336"/>
    </row>
    <row r="106" spans="3:74" x14ac:dyDescent="0.25">
      <c r="BK106" s="336"/>
      <c r="BL106" s="336"/>
      <c r="BM106" s="336"/>
      <c r="BN106" s="336"/>
      <c r="BO106" s="336"/>
      <c r="BP106" s="336"/>
      <c r="BQ106" s="336"/>
      <c r="BR106" s="336"/>
      <c r="BS106" s="336"/>
      <c r="BT106" s="336"/>
      <c r="BU106" s="336"/>
      <c r="BV106" s="336"/>
    </row>
    <row r="107" spans="3:74" x14ac:dyDescent="0.25">
      <c r="BK107" s="336"/>
      <c r="BL107" s="336"/>
      <c r="BM107" s="336"/>
      <c r="BN107" s="336"/>
      <c r="BO107" s="336"/>
      <c r="BP107" s="336"/>
      <c r="BQ107" s="336"/>
      <c r="BR107" s="336"/>
      <c r="BS107" s="336"/>
      <c r="BT107" s="336"/>
      <c r="BU107" s="336"/>
      <c r="BV107" s="336"/>
    </row>
    <row r="108" spans="3:74" x14ac:dyDescent="0.25">
      <c r="BK108" s="336"/>
      <c r="BL108" s="336"/>
      <c r="BM108" s="336"/>
      <c r="BN108" s="336"/>
      <c r="BO108" s="336"/>
      <c r="BP108" s="336"/>
      <c r="BQ108" s="336"/>
      <c r="BR108" s="336"/>
      <c r="BS108" s="336"/>
      <c r="BT108" s="336"/>
      <c r="BU108" s="336"/>
      <c r="BV108" s="336"/>
    </row>
    <row r="109" spans="3:74" x14ac:dyDescent="0.25">
      <c r="BK109" s="336"/>
      <c r="BL109" s="336"/>
      <c r="BM109" s="336"/>
      <c r="BN109" s="336"/>
      <c r="BO109" s="336"/>
      <c r="BP109" s="336"/>
      <c r="BQ109" s="336"/>
      <c r="BR109" s="336"/>
      <c r="BS109" s="336"/>
      <c r="BT109" s="336"/>
      <c r="BU109" s="336"/>
      <c r="BV109" s="336"/>
    </row>
    <row r="110" spans="3:74" x14ac:dyDescent="0.25">
      <c r="BK110" s="336"/>
      <c r="BL110" s="336"/>
      <c r="BM110" s="336"/>
      <c r="BN110" s="336"/>
      <c r="BO110" s="336"/>
      <c r="BP110" s="336"/>
      <c r="BQ110" s="336"/>
      <c r="BR110" s="336"/>
      <c r="BS110" s="336"/>
      <c r="BT110" s="336"/>
      <c r="BU110" s="336"/>
      <c r="BV110" s="336"/>
    </row>
    <row r="111" spans="3:74" x14ac:dyDescent="0.25">
      <c r="BK111" s="336"/>
      <c r="BL111" s="336"/>
      <c r="BM111" s="336"/>
      <c r="BN111" s="336"/>
      <c r="BO111" s="336"/>
      <c r="BP111" s="336"/>
      <c r="BQ111" s="336"/>
      <c r="BR111" s="336"/>
      <c r="BS111" s="336"/>
      <c r="BT111" s="336"/>
      <c r="BU111" s="336"/>
      <c r="BV111" s="336"/>
    </row>
    <row r="112" spans="3:74" x14ac:dyDescent="0.25">
      <c r="BK112" s="336"/>
      <c r="BL112" s="336"/>
      <c r="BM112" s="336"/>
      <c r="BN112" s="336"/>
      <c r="BO112" s="336"/>
      <c r="BP112" s="336"/>
      <c r="BQ112" s="336"/>
      <c r="BR112" s="336"/>
      <c r="BS112" s="336"/>
      <c r="BT112" s="336"/>
      <c r="BU112" s="336"/>
      <c r="BV112" s="336"/>
    </row>
    <row r="113" spans="63:74" x14ac:dyDescent="0.25">
      <c r="BK113" s="336"/>
      <c r="BL113" s="336"/>
      <c r="BM113" s="336"/>
      <c r="BN113" s="336"/>
      <c r="BO113" s="336"/>
      <c r="BP113" s="336"/>
      <c r="BQ113" s="336"/>
      <c r="BR113" s="336"/>
      <c r="BS113" s="336"/>
      <c r="BT113" s="336"/>
      <c r="BU113" s="336"/>
      <c r="BV113" s="336"/>
    </row>
    <row r="114" spans="63:74" x14ac:dyDescent="0.25">
      <c r="BK114" s="336"/>
      <c r="BL114" s="336"/>
      <c r="BM114" s="336"/>
      <c r="BN114" s="336"/>
      <c r="BO114" s="336"/>
      <c r="BP114" s="336"/>
      <c r="BQ114" s="336"/>
      <c r="BR114" s="336"/>
      <c r="BS114" s="336"/>
      <c r="BT114" s="336"/>
      <c r="BU114" s="336"/>
      <c r="BV114" s="336"/>
    </row>
    <row r="115" spans="63:74" x14ac:dyDescent="0.25">
      <c r="BK115" s="336"/>
      <c r="BL115" s="336"/>
      <c r="BM115" s="336"/>
      <c r="BN115" s="336"/>
      <c r="BO115" s="336"/>
      <c r="BP115" s="336"/>
      <c r="BQ115" s="336"/>
      <c r="BR115" s="336"/>
      <c r="BS115" s="336"/>
      <c r="BT115" s="336"/>
      <c r="BU115" s="336"/>
      <c r="BV115" s="336"/>
    </row>
    <row r="116" spans="63:74" x14ac:dyDescent="0.25">
      <c r="BK116" s="336"/>
      <c r="BL116" s="336"/>
      <c r="BM116" s="336"/>
      <c r="BN116" s="336"/>
      <c r="BO116" s="336"/>
      <c r="BP116" s="336"/>
      <c r="BQ116" s="336"/>
      <c r="BR116" s="336"/>
      <c r="BS116" s="336"/>
      <c r="BT116" s="336"/>
      <c r="BU116" s="336"/>
      <c r="BV116" s="336"/>
    </row>
    <row r="117" spans="63:74" x14ac:dyDescent="0.25">
      <c r="BK117" s="336"/>
      <c r="BL117" s="336"/>
      <c r="BM117" s="336"/>
      <c r="BN117" s="336"/>
      <c r="BO117" s="336"/>
      <c r="BP117" s="336"/>
      <c r="BQ117" s="336"/>
      <c r="BR117" s="336"/>
      <c r="BS117" s="336"/>
      <c r="BT117" s="336"/>
      <c r="BU117" s="336"/>
      <c r="BV117" s="336"/>
    </row>
    <row r="118" spans="63:74" x14ac:dyDescent="0.25">
      <c r="BK118" s="336"/>
      <c r="BL118" s="336"/>
      <c r="BM118" s="336"/>
      <c r="BN118" s="336"/>
      <c r="BO118" s="336"/>
      <c r="BP118" s="336"/>
      <c r="BQ118" s="336"/>
      <c r="BR118" s="336"/>
      <c r="BS118" s="336"/>
      <c r="BT118" s="336"/>
      <c r="BU118" s="336"/>
      <c r="BV118" s="336"/>
    </row>
    <row r="119" spans="63:74" x14ac:dyDescent="0.25">
      <c r="BK119" s="336"/>
      <c r="BL119" s="336"/>
      <c r="BM119" s="336"/>
      <c r="BN119" s="336"/>
      <c r="BO119" s="336"/>
      <c r="BP119" s="336"/>
      <c r="BQ119" s="336"/>
      <c r="BR119" s="336"/>
      <c r="BS119" s="336"/>
      <c r="BT119" s="336"/>
      <c r="BU119" s="336"/>
      <c r="BV119" s="336"/>
    </row>
    <row r="120" spans="63:74" x14ac:dyDescent="0.25">
      <c r="BK120" s="336"/>
      <c r="BL120" s="336"/>
      <c r="BM120" s="336"/>
      <c r="BN120" s="336"/>
      <c r="BO120" s="336"/>
      <c r="BP120" s="336"/>
      <c r="BQ120" s="336"/>
      <c r="BR120" s="336"/>
      <c r="BS120" s="336"/>
      <c r="BT120" s="336"/>
      <c r="BU120" s="336"/>
      <c r="BV120" s="336"/>
    </row>
    <row r="121" spans="63:74" x14ac:dyDescent="0.25">
      <c r="BK121" s="336"/>
      <c r="BL121" s="336"/>
      <c r="BM121" s="336"/>
      <c r="BN121" s="336"/>
      <c r="BO121" s="336"/>
      <c r="BP121" s="336"/>
      <c r="BQ121" s="336"/>
      <c r="BR121" s="336"/>
      <c r="BS121" s="336"/>
      <c r="BT121" s="336"/>
      <c r="BU121" s="336"/>
      <c r="BV121" s="336"/>
    </row>
    <row r="122" spans="63:74" x14ac:dyDescent="0.25">
      <c r="BK122" s="336"/>
      <c r="BL122" s="336"/>
      <c r="BM122" s="336"/>
      <c r="BN122" s="336"/>
      <c r="BO122" s="336"/>
      <c r="BP122" s="336"/>
      <c r="BQ122" s="336"/>
      <c r="BR122" s="336"/>
      <c r="BS122" s="336"/>
      <c r="BT122" s="336"/>
      <c r="BU122" s="336"/>
      <c r="BV122" s="336"/>
    </row>
    <row r="123" spans="63:74" x14ac:dyDescent="0.25">
      <c r="BK123" s="336"/>
      <c r="BL123" s="336"/>
      <c r="BM123" s="336"/>
      <c r="BN123" s="336"/>
      <c r="BO123" s="336"/>
      <c r="BP123" s="336"/>
      <c r="BQ123" s="336"/>
      <c r="BR123" s="336"/>
      <c r="BS123" s="336"/>
      <c r="BT123" s="336"/>
      <c r="BU123" s="336"/>
      <c r="BV123" s="336"/>
    </row>
    <row r="124" spans="63:74" x14ac:dyDescent="0.25">
      <c r="BK124" s="336"/>
      <c r="BL124" s="336"/>
      <c r="BM124" s="336"/>
      <c r="BN124" s="336"/>
      <c r="BO124" s="336"/>
      <c r="BP124" s="336"/>
      <c r="BQ124" s="336"/>
      <c r="BR124" s="336"/>
      <c r="BS124" s="336"/>
      <c r="BT124" s="336"/>
      <c r="BU124" s="336"/>
      <c r="BV124" s="336"/>
    </row>
    <row r="125" spans="63:74" x14ac:dyDescent="0.25">
      <c r="BK125" s="336"/>
      <c r="BL125" s="336"/>
      <c r="BM125" s="336"/>
      <c r="BN125" s="336"/>
      <c r="BO125" s="336"/>
      <c r="BP125" s="336"/>
      <c r="BQ125" s="336"/>
      <c r="BR125" s="336"/>
      <c r="BS125" s="336"/>
      <c r="BT125" s="336"/>
      <c r="BU125" s="336"/>
      <c r="BV125" s="336"/>
    </row>
    <row r="126" spans="63:74" x14ac:dyDescent="0.25">
      <c r="BK126" s="336"/>
      <c r="BL126" s="336"/>
      <c r="BM126" s="336"/>
      <c r="BN126" s="336"/>
      <c r="BO126" s="336"/>
      <c r="BP126" s="336"/>
      <c r="BQ126" s="336"/>
      <c r="BR126" s="336"/>
      <c r="BS126" s="336"/>
      <c r="BT126" s="336"/>
      <c r="BU126" s="336"/>
      <c r="BV126" s="336"/>
    </row>
    <row r="127" spans="63:74" x14ac:dyDescent="0.25">
      <c r="BK127" s="336"/>
      <c r="BL127" s="336"/>
      <c r="BM127" s="336"/>
      <c r="BN127" s="336"/>
      <c r="BO127" s="336"/>
      <c r="BP127" s="336"/>
      <c r="BQ127" s="336"/>
      <c r="BR127" s="336"/>
      <c r="BS127" s="336"/>
      <c r="BT127" s="336"/>
      <c r="BU127" s="336"/>
      <c r="BV127" s="336"/>
    </row>
    <row r="128" spans="63:74" x14ac:dyDescent="0.25">
      <c r="BK128" s="336"/>
      <c r="BL128" s="336"/>
      <c r="BM128" s="336"/>
      <c r="BN128" s="336"/>
      <c r="BO128" s="336"/>
      <c r="BP128" s="336"/>
      <c r="BQ128" s="336"/>
      <c r="BR128" s="336"/>
      <c r="BS128" s="336"/>
      <c r="BT128" s="336"/>
      <c r="BU128" s="336"/>
      <c r="BV128" s="336"/>
    </row>
    <row r="129" spans="63:74" x14ac:dyDescent="0.25">
      <c r="BK129" s="336"/>
      <c r="BL129" s="336"/>
      <c r="BM129" s="336"/>
      <c r="BN129" s="336"/>
      <c r="BO129" s="336"/>
      <c r="BP129" s="336"/>
      <c r="BQ129" s="336"/>
      <c r="BR129" s="336"/>
      <c r="BS129" s="336"/>
      <c r="BT129" s="336"/>
      <c r="BU129" s="336"/>
      <c r="BV129" s="336"/>
    </row>
    <row r="130" spans="63:74" x14ac:dyDescent="0.25">
      <c r="BK130" s="336"/>
      <c r="BL130" s="336"/>
      <c r="BM130" s="336"/>
      <c r="BN130" s="336"/>
      <c r="BO130" s="336"/>
      <c r="BP130" s="336"/>
      <c r="BQ130" s="336"/>
      <c r="BR130" s="336"/>
      <c r="BS130" s="336"/>
      <c r="BT130" s="336"/>
      <c r="BU130" s="336"/>
      <c r="BV130" s="336"/>
    </row>
    <row r="131" spans="63:74" x14ac:dyDescent="0.25">
      <c r="BK131" s="336"/>
      <c r="BL131" s="336"/>
      <c r="BM131" s="336"/>
      <c r="BN131" s="336"/>
      <c r="BO131" s="336"/>
      <c r="BP131" s="336"/>
      <c r="BQ131" s="336"/>
      <c r="BR131" s="336"/>
      <c r="BS131" s="336"/>
      <c r="BT131" s="336"/>
      <c r="BU131" s="336"/>
      <c r="BV131" s="336"/>
    </row>
    <row r="132" spans="63:74" x14ac:dyDescent="0.25">
      <c r="BK132" s="336"/>
      <c r="BL132" s="336"/>
      <c r="BM132" s="336"/>
      <c r="BN132" s="336"/>
      <c r="BO132" s="336"/>
      <c r="BP132" s="336"/>
      <c r="BQ132" s="336"/>
      <c r="BR132" s="336"/>
      <c r="BS132" s="336"/>
      <c r="BT132" s="336"/>
      <c r="BU132" s="336"/>
      <c r="BV132" s="336"/>
    </row>
    <row r="133" spans="63:74" x14ac:dyDescent="0.25">
      <c r="BK133" s="336"/>
      <c r="BL133" s="336"/>
      <c r="BM133" s="336"/>
      <c r="BN133" s="336"/>
      <c r="BO133" s="336"/>
      <c r="BP133" s="336"/>
      <c r="BQ133" s="336"/>
      <c r="BR133" s="336"/>
      <c r="BS133" s="336"/>
      <c r="BT133" s="336"/>
      <c r="BU133" s="336"/>
      <c r="BV133" s="336"/>
    </row>
    <row r="134" spans="63:74" x14ac:dyDescent="0.25">
      <c r="BK134" s="336"/>
      <c r="BL134" s="336"/>
      <c r="BM134" s="336"/>
      <c r="BN134" s="336"/>
      <c r="BO134" s="336"/>
      <c r="BP134" s="336"/>
      <c r="BQ134" s="336"/>
      <c r="BR134" s="336"/>
      <c r="BS134" s="336"/>
      <c r="BT134" s="336"/>
      <c r="BU134" s="336"/>
      <c r="BV134" s="336"/>
    </row>
    <row r="135" spans="63:74" x14ac:dyDescent="0.25">
      <c r="BK135" s="336"/>
      <c r="BL135" s="336"/>
      <c r="BM135" s="336"/>
      <c r="BN135" s="336"/>
      <c r="BO135" s="336"/>
      <c r="BP135" s="336"/>
      <c r="BQ135" s="336"/>
      <c r="BR135" s="336"/>
      <c r="BS135" s="336"/>
      <c r="BT135" s="336"/>
      <c r="BU135" s="336"/>
      <c r="BV135" s="336"/>
    </row>
    <row r="136" spans="63:74" x14ac:dyDescent="0.25">
      <c r="BK136" s="336"/>
      <c r="BL136" s="336"/>
      <c r="BM136" s="336"/>
      <c r="BN136" s="336"/>
      <c r="BO136" s="336"/>
      <c r="BP136" s="336"/>
      <c r="BQ136" s="336"/>
      <c r="BR136" s="336"/>
      <c r="BS136" s="336"/>
      <c r="BT136" s="336"/>
      <c r="BU136" s="336"/>
      <c r="BV136" s="336"/>
    </row>
    <row r="137" spans="63:74" x14ac:dyDescent="0.25">
      <c r="BK137" s="336"/>
      <c r="BL137" s="336"/>
      <c r="BM137" s="336"/>
      <c r="BN137" s="336"/>
      <c r="BO137" s="336"/>
      <c r="BP137" s="336"/>
      <c r="BQ137" s="336"/>
      <c r="BR137" s="336"/>
      <c r="BS137" s="336"/>
      <c r="BT137" s="336"/>
      <c r="BU137" s="336"/>
      <c r="BV137" s="336"/>
    </row>
    <row r="138" spans="63:74" x14ac:dyDescent="0.25">
      <c r="BK138" s="336"/>
      <c r="BL138" s="336"/>
      <c r="BM138" s="336"/>
      <c r="BN138" s="336"/>
      <c r="BO138" s="336"/>
      <c r="BP138" s="336"/>
      <c r="BQ138" s="336"/>
      <c r="BR138" s="336"/>
      <c r="BS138" s="336"/>
      <c r="BT138" s="336"/>
      <c r="BU138" s="336"/>
      <c r="BV138" s="336"/>
    </row>
    <row r="139" spans="63:74" x14ac:dyDescent="0.25">
      <c r="BK139" s="336"/>
      <c r="BL139" s="336"/>
      <c r="BM139" s="336"/>
      <c r="BN139" s="336"/>
      <c r="BO139" s="336"/>
      <c r="BP139" s="336"/>
      <c r="BQ139" s="336"/>
      <c r="BR139" s="336"/>
      <c r="BS139" s="336"/>
      <c r="BT139" s="336"/>
      <c r="BU139" s="336"/>
      <c r="BV139" s="336"/>
    </row>
    <row r="140" spans="63:74" x14ac:dyDescent="0.25">
      <c r="BK140" s="336"/>
      <c r="BL140" s="336"/>
      <c r="BM140" s="336"/>
      <c r="BN140" s="336"/>
      <c r="BO140" s="336"/>
      <c r="BP140" s="336"/>
      <c r="BQ140" s="336"/>
      <c r="BR140" s="336"/>
      <c r="BS140" s="336"/>
      <c r="BT140" s="336"/>
      <c r="BU140" s="336"/>
      <c r="BV140" s="336"/>
    </row>
    <row r="141" spans="63:74" x14ac:dyDescent="0.25">
      <c r="BK141" s="336"/>
      <c r="BL141" s="336"/>
      <c r="BM141" s="336"/>
      <c r="BN141" s="336"/>
      <c r="BO141" s="336"/>
      <c r="BP141" s="336"/>
      <c r="BQ141" s="336"/>
      <c r="BR141" s="336"/>
      <c r="BS141" s="336"/>
      <c r="BT141" s="336"/>
      <c r="BU141" s="336"/>
      <c r="BV141" s="336"/>
    </row>
    <row r="142" spans="63:74" x14ac:dyDescent="0.25">
      <c r="BK142" s="336"/>
      <c r="BL142" s="336"/>
      <c r="BM142" s="336"/>
      <c r="BN142" s="336"/>
      <c r="BO142" s="336"/>
      <c r="BP142" s="336"/>
      <c r="BQ142" s="336"/>
      <c r="BR142" s="336"/>
      <c r="BS142" s="336"/>
      <c r="BT142" s="336"/>
      <c r="BU142" s="336"/>
      <c r="BV142" s="336"/>
    </row>
    <row r="143" spans="63:74" x14ac:dyDescent="0.25">
      <c r="BK143" s="336"/>
      <c r="BL143" s="336"/>
      <c r="BM143" s="336"/>
      <c r="BN143" s="336"/>
      <c r="BO143" s="336"/>
      <c r="BP143" s="336"/>
      <c r="BQ143" s="336"/>
      <c r="BR143" s="336"/>
      <c r="BS143" s="336"/>
      <c r="BT143" s="336"/>
      <c r="BU143" s="336"/>
      <c r="BV143" s="336"/>
    </row>
    <row r="144" spans="63:74" x14ac:dyDescent="0.25">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0.6328125" style="491" customWidth="1"/>
    <col min="2" max="2" width="27" style="491" customWidth="1"/>
    <col min="3" max="55" width="6.6328125" style="491" customWidth="1"/>
    <col min="56" max="58" width="6.6328125" style="618" customWidth="1"/>
    <col min="59" max="74" width="6.6328125" style="491" customWidth="1"/>
    <col min="75" max="238" width="11" style="491"/>
    <col min="239" max="239" width="1.6328125" style="491" customWidth="1"/>
    <col min="240" max="16384" width="11" style="491"/>
  </cols>
  <sheetData>
    <row r="1" spans="1:74" ht="12.75" customHeight="1" x14ac:dyDescent="0.3">
      <c r="A1" s="732" t="s">
        <v>792</v>
      </c>
      <c r="B1" s="490" t="s">
        <v>1311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33"/>
      <c r="B2" s="486" t="str">
        <f>"U.S. Energy Information Administration  |  Short-Term Energy Outlook  - "&amp;Dates!D1</f>
        <v>U.S. Energy Information Administration  |  Short-Term Energy Outlook  - February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493"/>
      <c r="B3" s="494"/>
      <c r="C3" s="736">
        <f>Dates!D3</f>
        <v>2018</v>
      </c>
      <c r="D3" s="739"/>
      <c r="E3" s="739"/>
      <c r="F3" s="739"/>
      <c r="G3" s="739"/>
      <c r="H3" s="739"/>
      <c r="I3" s="739"/>
      <c r="J3" s="739"/>
      <c r="K3" s="739"/>
      <c r="L3" s="739"/>
      <c r="M3" s="739"/>
      <c r="N3" s="810"/>
      <c r="O3" s="736">
        <f>C3+1</f>
        <v>2019</v>
      </c>
      <c r="P3" s="739"/>
      <c r="Q3" s="739"/>
      <c r="R3" s="739"/>
      <c r="S3" s="739"/>
      <c r="T3" s="739"/>
      <c r="U3" s="739"/>
      <c r="V3" s="739"/>
      <c r="W3" s="739"/>
      <c r="X3" s="739"/>
      <c r="Y3" s="739"/>
      <c r="Z3" s="810"/>
      <c r="AA3" s="736">
        <f>O3+1</f>
        <v>2020</v>
      </c>
      <c r="AB3" s="739"/>
      <c r="AC3" s="739"/>
      <c r="AD3" s="739"/>
      <c r="AE3" s="739"/>
      <c r="AF3" s="739"/>
      <c r="AG3" s="739"/>
      <c r="AH3" s="739"/>
      <c r="AI3" s="739"/>
      <c r="AJ3" s="739"/>
      <c r="AK3" s="739"/>
      <c r="AL3" s="810"/>
      <c r="AM3" s="736">
        <f>AA3+1</f>
        <v>2021</v>
      </c>
      <c r="AN3" s="739"/>
      <c r="AO3" s="739"/>
      <c r="AP3" s="739"/>
      <c r="AQ3" s="739"/>
      <c r="AR3" s="739"/>
      <c r="AS3" s="739"/>
      <c r="AT3" s="739"/>
      <c r="AU3" s="739"/>
      <c r="AV3" s="739"/>
      <c r="AW3" s="739"/>
      <c r="AX3" s="810"/>
      <c r="AY3" s="736">
        <f>AM3+1</f>
        <v>2022</v>
      </c>
      <c r="AZ3" s="739"/>
      <c r="BA3" s="739"/>
      <c r="BB3" s="739"/>
      <c r="BC3" s="739"/>
      <c r="BD3" s="739"/>
      <c r="BE3" s="739"/>
      <c r="BF3" s="739"/>
      <c r="BG3" s="739"/>
      <c r="BH3" s="739"/>
      <c r="BI3" s="739"/>
      <c r="BJ3" s="810"/>
      <c r="BK3" s="736">
        <f>AY3+1</f>
        <v>2023</v>
      </c>
      <c r="BL3" s="739"/>
      <c r="BM3" s="739"/>
      <c r="BN3" s="739"/>
      <c r="BO3" s="739"/>
      <c r="BP3" s="739"/>
      <c r="BQ3" s="739"/>
      <c r="BR3" s="739"/>
      <c r="BS3" s="739"/>
      <c r="BT3" s="739"/>
      <c r="BU3" s="739"/>
      <c r="BV3" s="810"/>
    </row>
    <row r="4" spans="1:74" ht="12.75" customHeight="1" x14ac:dyDescent="0.25">
      <c r="A4" s="493"/>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493"/>
      <c r="B5" s="129" t="s">
        <v>338</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5" customHeight="1" x14ac:dyDescent="0.25">
      <c r="A6" s="499" t="s">
        <v>1185</v>
      </c>
      <c r="B6" s="500" t="s">
        <v>82</v>
      </c>
      <c r="C6" s="690">
        <v>101.46884383</v>
      </c>
      <c r="D6" s="690">
        <v>90.701945471000002</v>
      </c>
      <c r="E6" s="690">
        <v>98.596730418999996</v>
      </c>
      <c r="F6" s="690">
        <v>90.614381231999999</v>
      </c>
      <c r="G6" s="690">
        <v>107.01353236</v>
      </c>
      <c r="H6" s="690">
        <v>122.17188350000001</v>
      </c>
      <c r="I6" s="690">
        <v>155.26442144999999</v>
      </c>
      <c r="J6" s="690">
        <v>152.15037243</v>
      </c>
      <c r="K6" s="690">
        <v>132.99212682999999</v>
      </c>
      <c r="L6" s="690">
        <v>114.53268342</v>
      </c>
      <c r="M6" s="690">
        <v>99.418949646000002</v>
      </c>
      <c r="N6" s="690">
        <v>100.89623151000001</v>
      </c>
      <c r="O6" s="690">
        <v>112.14362267999999</v>
      </c>
      <c r="P6" s="690">
        <v>103.94932439</v>
      </c>
      <c r="Q6" s="690">
        <v>107.124385</v>
      </c>
      <c r="R6" s="690">
        <v>95.860548606999998</v>
      </c>
      <c r="S6" s="690">
        <v>108.44487992000001</v>
      </c>
      <c r="T6" s="690">
        <v>128.92958418000001</v>
      </c>
      <c r="U6" s="690">
        <v>162.24936177000001</v>
      </c>
      <c r="V6" s="690">
        <v>165.14040041999999</v>
      </c>
      <c r="W6" s="690">
        <v>140.48253201</v>
      </c>
      <c r="X6" s="690">
        <v>121.93402791</v>
      </c>
      <c r="Y6" s="690">
        <v>108.68300562</v>
      </c>
      <c r="Z6" s="690">
        <v>122.19755222000001</v>
      </c>
      <c r="AA6" s="690">
        <v>126.24547738</v>
      </c>
      <c r="AB6" s="690">
        <v>119.0378613</v>
      </c>
      <c r="AC6" s="690">
        <v>117.05019351999999</v>
      </c>
      <c r="AD6" s="690">
        <v>102.37215216</v>
      </c>
      <c r="AE6" s="690">
        <v>108.90895087</v>
      </c>
      <c r="AF6" s="690">
        <v>134.22890329000001</v>
      </c>
      <c r="AG6" s="690">
        <v>171.95924765000001</v>
      </c>
      <c r="AH6" s="690">
        <v>164.06324000999999</v>
      </c>
      <c r="AI6" s="690">
        <v>132.77697932999999</v>
      </c>
      <c r="AJ6" s="690">
        <v>123.08000351</v>
      </c>
      <c r="AK6" s="690">
        <v>101.45119788</v>
      </c>
      <c r="AL6" s="690">
        <v>118.38523060999999</v>
      </c>
      <c r="AM6" s="690">
        <v>116.54639087</v>
      </c>
      <c r="AN6" s="690">
        <v>105.43957788</v>
      </c>
      <c r="AO6" s="690">
        <v>98.682013079000001</v>
      </c>
      <c r="AP6" s="690">
        <v>99.285361717000001</v>
      </c>
      <c r="AQ6" s="690">
        <v>106.11031837</v>
      </c>
      <c r="AR6" s="690">
        <v>140.19686780000001</v>
      </c>
      <c r="AS6" s="690">
        <v>160.32386183</v>
      </c>
      <c r="AT6" s="690">
        <v>163.56434372999999</v>
      </c>
      <c r="AU6" s="690">
        <v>129.74550205</v>
      </c>
      <c r="AV6" s="690">
        <v>122.89151423</v>
      </c>
      <c r="AW6" s="690">
        <v>113.67728298999999</v>
      </c>
      <c r="AX6" s="690">
        <v>119.4263</v>
      </c>
      <c r="AY6" s="690">
        <v>127.9859</v>
      </c>
      <c r="AZ6" s="691">
        <v>104.4121</v>
      </c>
      <c r="BA6" s="691">
        <v>97.057670000000002</v>
      </c>
      <c r="BB6" s="691">
        <v>93.52328</v>
      </c>
      <c r="BC6" s="691">
        <v>98.513019999999997</v>
      </c>
      <c r="BD6" s="691">
        <v>130.54750000000001</v>
      </c>
      <c r="BE6" s="691">
        <v>162.32040000000001</v>
      </c>
      <c r="BF6" s="691">
        <v>154.77879999999999</v>
      </c>
      <c r="BG6" s="691">
        <v>123.17789999999999</v>
      </c>
      <c r="BH6" s="691">
        <v>114.2824</v>
      </c>
      <c r="BI6" s="691">
        <v>102.9199</v>
      </c>
      <c r="BJ6" s="691">
        <v>112.5979</v>
      </c>
      <c r="BK6" s="691">
        <v>115.1088</v>
      </c>
      <c r="BL6" s="691">
        <v>99.287210000000002</v>
      </c>
      <c r="BM6" s="691">
        <v>94.737340000000003</v>
      </c>
      <c r="BN6" s="691">
        <v>94.119259999999997</v>
      </c>
      <c r="BO6" s="691">
        <v>102.3017</v>
      </c>
      <c r="BP6" s="691">
        <v>132.4211</v>
      </c>
      <c r="BQ6" s="691">
        <v>162.15039999999999</v>
      </c>
      <c r="BR6" s="691">
        <v>156.56360000000001</v>
      </c>
      <c r="BS6" s="691">
        <v>122.6117</v>
      </c>
      <c r="BT6" s="691">
        <v>111.7165</v>
      </c>
      <c r="BU6" s="691">
        <v>100.0583</v>
      </c>
      <c r="BV6" s="691">
        <v>112.6148</v>
      </c>
    </row>
    <row r="7" spans="1:74" ht="11.15" customHeight="1" x14ac:dyDescent="0.25">
      <c r="A7" s="499" t="s">
        <v>1186</v>
      </c>
      <c r="B7" s="500" t="s">
        <v>81</v>
      </c>
      <c r="C7" s="690">
        <v>118.55718843</v>
      </c>
      <c r="D7" s="690">
        <v>81.399063036000001</v>
      </c>
      <c r="E7" s="690">
        <v>79.982640982000007</v>
      </c>
      <c r="F7" s="690">
        <v>72.787438085000005</v>
      </c>
      <c r="G7" s="690">
        <v>84.633934697000001</v>
      </c>
      <c r="H7" s="690">
        <v>100.89371229</v>
      </c>
      <c r="I7" s="690">
        <v>114.74880582</v>
      </c>
      <c r="J7" s="690">
        <v>114.51628681</v>
      </c>
      <c r="K7" s="690">
        <v>95.961853060999999</v>
      </c>
      <c r="L7" s="690">
        <v>86.736176536000002</v>
      </c>
      <c r="M7" s="690">
        <v>92.257715325000007</v>
      </c>
      <c r="N7" s="690">
        <v>99.698195503999997</v>
      </c>
      <c r="O7" s="690">
        <v>100.29441031</v>
      </c>
      <c r="P7" s="690">
        <v>79.381749474000003</v>
      </c>
      <c r="Q7" s="690">
        <v>77.819348923999996</v>
      </c>
      <c r="R7" s="690">
        <v>59.426201405</v>
      </c>
      <c r="S7" s="690">
        <v>71.387602418</v>
      </c>
      <c r="T7" s="690">
        <v>78.042789175999999</v>
      </c>
      <c r="U7" s="690">
        <v>100.22471278</v>
      </c>
      <c r="V7" s="690">
        <v>93.516602250999995</v>
      </c>
      <c r="W7" s="690">
        <v>85.215956883999993</v>
      </c>
      <c r="X7" s="690">
        <v>66.311207828999997</v>
      </c>
      <c r="Y7" s="690">
        <v>75.046173737999993</v>
      </c>
      <c r="Z7" s="690">
        <v>72.065240101000001</v>
      </c>
      <c r="AA7" s="690">
        <v>64.563948737000004</v>
      </c>
      <c r="AB7" s="690">
        <v>55.665121610999996</v>
      </c>
      <c r="AC7" s="690">
        <v>50.230395651999999</v>
      </c>
      <c r="AD7" s="690">
        <v>40.233843508</v>
      </c>
      <c r="AE7" s="690">
        <v>46.090292931</v>
      </c>
      <c r="AF7" s="690">
        <v>64.863443848000003</v>
      </c>
      <c r="AG7" s="690">
        <v>89.245923423999997</v>
      </c>
      <c r="AH7" s="690">
        <v>90.695629866999994</v>
      </c>
      <c r="AI7" s="690">
        <v>67.924857051000004</v>
      </c>
      <c r="AJ7" s="690">
        <v>59.338810713000001</v>
      </c>
      <c r="AK7" s="690">
        <v>60.748456773999997</v>
      </c>
      <c r="AL7" s="690">
        <v>78.100861441000006</v>
      </c>
      <c r="AM7" s="690">
        <v>80.96902412</v>
      </c>
      <c r="AN7" s="690">
        <v>87.406064311999998</v>
      </c>
      <c r="AO7" s="690">
        <v>61.581415661999998</v>
      </c>
      <c r="AP7" s="690">
        <v>53.551828604999997</v>
      </c>
      <c r="AQ7" s="690">
        <v>63.422072084</v>
      </c>
      <c r="AR7" s="690">
        <v>86.852911664000004</v>
      </c>
      <c r="AS7" s="690">
        <v>101.09265335000001</v>
      </c>
      <c r="AT7" s="690">
        <v>101.41084151</v>
      </c>
      <c r="AU7" s="690">
        <v>78.370983217000003</v>
      </c>
      <c r="AV7" s="690">
        <v>62.127414731000002</v>
      </c>
      <c r="AW7" s="690">
        <v>56.865975509999998</v>
      </c>
      <c r="AX7" s="690">
        <v>64.508319999999998</v>
      </c>
      <c r="AY7" s="690">
        <v>87.192760000000007</v>
      </c>
      <c r="AZ7" s="691">
        <v>70.621759999999995</v>
      </c>
      <c r="BA7" s="691">
        <v>57.111130000000003</v>
      </c>
      <c r="BB7" s="691">
        <v>51.101509999999998</v>
      </c>
      <c r="BC7" s="691">
        <v>63.389980000000001</v>
      </c>
      <c r="BD7" s="691">
        <v>80.173259999999999</v>
      </c>
      <c r="BE7" s="691">
        <v>96.957310000000007</v>
      </c>
      <c r="BF7" s="691">
        <v>97.448139999999995</v>
      </c>
      <c r="BG7" s="691">
        <v>77.644689999999997</v>
      </c>
      <c r="BH7" s="691">
        <v>64.990359999999995</v>
      </c>
      <c r="BI7" s="691">
        <v>62.932049999999997</v>
      </c>
      <c r="BJ7" s="691">
        <v>83.168890000000005</v>
      </c>
      <c r="BK7" s="691">
        <v>91.858580000000003</v>
      </c>
      <c r="BL7" s="691">
        <v>70.965019999999996</v>
      </c>
      <c r="BM7" s="691">
        <v>59.044519999999999</v>
      </c>
      <c r="BN7" s="691">
        <v>49.709809999999997</v>
      </c>
      <c r="BO7" s="691">
        <v>60.067140000000002</v>
      </c>
      <c r="BP7" s="691">
        <v>74.942599999999999</v>
      </c>
      <c r="BQ7" s="691">
        <v>92.794929999999994</v>
      </c>
      <c r="BR7" s="691">
        <v>91.847700000000003</v>
      </c>
      <c r="BS7" s="691">
        <v>73.289150000000006</v>
      </c>
      <c r="BT7" s="691">
        <v>61.74812</v>
      </c>
      <c r="BU7" s="691">
        <v>61.42409</v>
      </c>
      <c r="BV7" s="691">
        <v>80.968490000000003</v>
      </c>
    </row>
    <row r="8" spans="1:74" ht="11.15" customHeight="1" x14ac:dyDescent="0.25">
      <c r="A8" s="501" t="s">
        <v>1187</v>
      </c>
      <c r="B8" s="502" t="s">
        <v>84</v>
      </c>
      <c r="C8" s="690">
        <v>74.649039999999999</v>
      </c>
      <c r="D8" s="690">
        <v>64.790030000000002</v>
      </c>
      <c r="E8" s="690">
        <v>67.032656000000003</v>
      </c>
      <c r="F8" s="690">
        <v>59.133155000000002</v>
      </c>
      <c r="G8" s="690">
        <v>67.320248000000007</v>
      </c>
      <c r="H8" s="690">
        <v>69.687556000000001</v>
      </c>
      <c r="I8" s="690">
        <v>72.456008999999995</v>
      </c>
      <c r="J8" s="690">
        <v>72.282466999999997</v>
      </c>
      <c r="K8" s="690">
        <v>64.724753000000007</v>
      </c>
      <c r="L8" s="690">
        <v>59.396904999999997</v>
      </c>
      <c r="M8" s="690">
        <v>63.954369999999997</v>
      </c>
      <c r="N8" s="690">
        <v>71.657287999999994</v>
      </c>
      <c r="O8" s="690">
        <v>73.700844000000004</v>
      </c>
      <c r="P8" s="690">
        <v>64.714894000000001</v>
      </c>
      <c r="Q8" s="690">
        <v>65.079690999999997</v>
      </c>
      <c r="R8" s="690">
        <v>60.580927000000003</v>
      </c>
      <c r="S8" s="690">
        <v>67.123546000000005</v>
      </c>
      <c r="T8" s="690">
        <v>68.804879</v>
      </c>
      <c r="U8" s="690">
        <v>72.198594999999997</v>
      </c>
      <c r="V8" s="690">
        <v>71.910684000000003</v>
      </c>
      <c r="W8" s="690">
        <v>66.063580000000002</v>
      </c>
      <c r="X8" s="690">
        <v>62.032622000000003</v>
      </c>
      <c r="Y8" s="690">
        <v>64.125425000000007</v>
      </c>
      <c r="Z8" s="690">
        <v>73.073575000000005</v>
      </c>
      <c r="AA8" s="690">
        <v>74.169646</v>
      </c>
      <c r="AB8" s="690">
        <v>65.910573999999997</v>
      </c>
      <c r="AC8" s="690">
        <v>63.997210000000003</v>
      </c>
      <c r="AD8" s="690">
        <v>59.170015999999997</v>
      </c>
      <c r="AE8" s="690">
        <v>64.337969999999999</v>
      </c>
      <c r="AF8" s="690">
        <v>67.205083000000002</v>
      </c>
      <c r="AG8" s="690">
        <v>69.385440000000003</v>
      </c>
      <c r="AH8" s="690">
        <v>68.982186999999996</v>
      </c>
      <c r="AI8" s="690">
        <v>65.727316999999999</v>
      </c>
      <c r="AJ8" s="690">
        <v>59.362465</v>
      </c>
      <c r="AK8" s="690">
        <v>61.759976999999999</v>
      </c>
      <c r="AL8" s="690">
        <v>69.870977999999994</v>
      </c>
      <c r="AM8" s="690">
        <v>71.732462999999996</v>
      </c>
      <c r="AN8" s="690">
        <v>62.954160000000002</v>
      </c>
      <c r="AO8" s="690">
        <v>63.708238000000001</v>
      </c>
      <c r="AP8" s="690">
        <v>57.092024000000002</v>
      </c>
      <c r="AQ8" s="690">
        <v>63.394114999999999</v>
      </c>
      <c r="AR8" s="690">
        <v>66.070373000000004</v>
      </c>
      <c r="AS8" s="690">
        <v>68.831592999999998</v>
      </c>
      <c r="AT8" s="690">
        <v>69.471331000000006</v>
      </c>
      <c r="AU8" s="690">
        <v>64.483542999999997</v>
      </c>
      <c r="AV8" s="690">
        <v>58.401111999999998</v>
      </c>
      <c r="AW8" s="690">
        <v>62.749318000000002</v>
      </c>
      <c r="AX8" s="690">
        <v>70.809610000000006</v>
      </c>
      <c r="AY8" s="690">
        <v>70.694019999999995</v>
      </c>
      <c r="AZ8" s="691">
        <v>60.09601</v>
      </c>
      <c r="BA8" s="691">
        <v>63.764139999999998</v>
      </c>
      <c r="BB8" s="691">
        <v>56.403230000000001</v>
      </c>
      <c r="BC8" s="691">
        <v>66.837149999999994</v>
      </c>
      <c r="BD8" s="691">
        <v>67.541169999999994</v>
      </c>
      <c r="BE8" s="691">
        <v>69.406040000000004</v>
      </c>
      <c r="BF8" s="691">
        <v>69.406040000000004</v>
      </c>
      <c r="BG8" s="691">
        <v>65.54119</v>
      </c>
      <c r="BH8" s="691">
        <v>59.603650000000002</v>
      </c>
      <c r="BI8" s="691">
        <v>62.956009999999999</v>
      </c>
      <c r="BJ8" s="691">
        <v>70.242540000000005</v>
      </c>
      <c r="BK8" s="691">
        <v>70.288229999999999</v>
      </c>
      <c r="BL8" s="691">
        <v>62.413930000000001</v>
      </c>
      <c r="BM8" s="691">
        <v>62.632159999999999</v>
      </c>
      <c r="BN8" s="691">
        <v>56.089309999999998</v>
      </c>
      <c r="BO8" s="691">
        <v>64.630579999999995</v>
      </c>
      <c r="BP8" s="691">
        <v>68.179169999999999</v>
      </c>
      <c r="BQ8" s="691">
        <v>71.063969999999998</v>
      </c>
      <c r="BR8" s="691">
        <v>69.772800000000004</v>
      </c>
      <c r="BS8" s="691">
        <v>66.837310000000002</v>
      </c>
      <c r="BT8" s="691">
        <v>62.13185</v>
      </c>
      <c r="BU8" s="691">
        <v>65.153189999999995</v>
      </c>
      <c r="BV8" s="691">
        <v>70.7089</v>
      </c>
    </row>
    <row r="9" spans="1:74" ht="11.15" customHeight="1" x14ac:dyDescent="0.25">
      <c r="A9" s="501" t="s">
        <v>1188</v>
      </c>
      <c r="B9" s="502" t="s">
        <v>347</v>
      </c>
      <c r="C9" s="690">
        <v>58.013594380999997</v>
      </c>
      <c r="D9" s="690">
        <v>55.688148927999997</v>
      </c>
      <c r="E9" s="690">
        <v>61.296909888999998</v>
      </c>
      <c r="F9" s="690">
        <v>63.984727444999997</v>
      </c>
      <c r="G9" s="690">
        <v>64.913725088999996</v>
      </c>
      <c r="H9" s="690">
        <v>63.460733873000002</v>
      </c>
      <c r="I9" s="690">
        <v>52.246438075</v>
      </c>
      <c r="J9" s="690">
        <v>52.438896819999997</v>
      </c>
      <c r="K9" s="690">
        <v>47.185778225999996</v>
      </c>
      <c r="L9" s="690">
        <v>49.249546043999999</v>
      </c>
      <c r="M9" s="690">
        <v>51.297141826000001</v>
      </c>
      <c r="N9" s="690">
        <v>53.962943154000001</v>
      </c>
      <c r="O9" s="690">
        <v>56.377086194</v>
      </c>
      <c r="P9" s="690">
        <v>52.632515523999999</v>
      </c>
      <c r="Q9" s="690">
        <v>61.476279128000002</v>
      </c>
      <c r="R9" s="690">
        <v>66.545574664</v>
      </c>
      <c r="S9" s="690">
        <v>68.324300437999995</v>
      </c>
      <c r="T9" s="690">
        <v>61.904381397999998</v>
      </c>
      <c r="U9" s="690">
        <v>58.801177152999998</v>
      </c>
      <c r="V9" s="690">
        <v>54.198077822000002</v>
      </c>
      <c r="W9" s="690">
        <v>53.395862393999998</v>
      </c>
      <c r="X9" s="690">
        <v>55.206970798</v>
      </c>
      <c r="Y9" s="690">
        <v>52.807539712000001</v>
      </c>
      <c r="Z9" s="690">
        <v>54.993731965999999</v>
      </c>
      <c r="AA9" s="690">
        <v>60.458993206000002</v>
      </c>
      <c r="AB9" s="690">
        <v>63.771547431999998</v>
      </c>
      <c r="AC9" s="690">
        <v>63.025730893999999</v>
      </c>
      <c r="AD9" s="690">
        <v>64.074704686999993</v>
      </c>
      <c r="AE9" s="690">
        <v>71.287911554000004</v>
      </c>
      <c r="AF9" s="690">
        <v>70.944862358999998</v>
      </c>
      <c r="AG9" s="690">
        <v>63.583396364999999</v>
      </c>
      <c r="AH9" s="690">
        <v>59.122898124000002</v>
      </c>
      <c r="AI9" s="690">
        <v>52.804779717000002</v>
      </c>
      <c r="AJ9" s="690">
        <v>57.833716844000001</v>
      </c>
      <c r="AK9" s="690">
        <v>63.065824614999997</v>
      </c>
      <c r="AL9" s="690">
        <v>62.026754752000002</v>
      </c>
      <c r="AM9" s="690">
        <v>65.509421868999993</v>
      </c>
      <c r="AN9" s="690">
        <v>58.179762351999997</v>
      </c>
      <c r="AO9" s="690">
        <v>74.197099180999999</v>
      </c>
      <c r="AP9" s="690">
        <v>69.196996729999995</v>
      </c>
      <c r="AQ9" s="690">
        <v>72.028289642000004</v>
      </c>
      <c r="AR9" s="690">
        <v>66.032834238999996</v>
      </c>
      <c r="AS9" s="690">
        <v>59.100027412000003</v>
      </c>
      <c r="AT9" s="690">
        <v>63.059583504999999</v>
      </c>
      <c r="AU9" s="690">
        <v>61.043862851999997</v>
      </c>
      <c r="AV9" s="690">
        <v>63.042486302</v>
      </c>
      <c r="AW9" s="690">
        <v>67.352522762999996</v>
      </c>
      <c r="AX9" s="690">
        <v>69.925640000000001</v>
      </c>
      <c r="AY9" s="690">
        <v>73.752020000000002</v>
      </c>
      <c r="AZ9" s="691">
        <v>71.245059999999995</v>
      </c>
      <c r="BA9" s="691">
        <v>85.281970000000001</v>
      </c>
      <c r="BB9" s="691">
        <v>82.558899999999994</v>
      </c>
      <c r="BC9" s="691">
        <v>84.890420000000006</v>
      </c>
      <c r="BD9" s="691">
        <v>75.865480000000005</v>
      </c>
      <c r="BE9" s="691">
        <v>68.345619999999997</v>
      </c>
      <c r="BF9" s="691">
        <v>68.824730000000002</v>
      </c>
      <c r="BG9" s="691">
        <v>67.246030000000005</v>
      </c>
      <c r="BH9" s="691">
        <v>67.847430000000003</v>
      </c>
      <c r="BI9" s="691">
        <v>71.222449999999995</v>
      </c>
      <c r="BJ9" s="691">
        <v>71.537260000000003</v>
      </c>
      <c r="BK9" s="691">
        <v>75.819839999999999</v>
      </c>
      <c r="BL9" s="691">
        <v>74.075500000000005</v>
      </c>
      <c r="BM9" s="691">
        <v>90.991290000000006</v>
      </c>
      <c r="BN9" s="691">
        <v>87.421760000000006</v>
      </c>
      <c r="BO9" s="691">
        <v>91.204930000000004</v>
      </c>
      <c r="BP9" s="691">
        <v>82.121449999999996</v>
      </c>
      <c r="BQ9" s="691">
        <v>74.512460000000004</v>
      </c>
      <c r="BR9" s="691">
        <v>75.42062</v>
      </c>
      <c r="BS9" s="691">
        <v>73.387879999999996</v>
      </c>
      <c r="BT9" s="691">
        <v>73.688010000000006</v>
      </c>
      <c r="BU9" s="691">
        <v>75.900239999999997</v>
      </c>
      <c r="BV9" s="691">
        <v>76.881749999999997</v>
      </c>
    </row>
    <row r="10" spans="1:74" ht="11.15" customHeight="1" x14ac:dyDescent="0.25">
      <c r="A10" s="501" t="s">
        <v>1189</v>
      </c>
      <c r="B10" s="502" t="s">
        <v>349</v>
      </c>
      <c r="C10" s="690">
        <v>24.96201993</v>
      </c>
      <c r="D10" s="690">
        <v>24.793710240999999</v>
      </c>
      <c r="E10" s="690">
        <v>25.752148085000002</v>
      </c>
      <c r="F10" s="690">
        <v>27.989979192</v>
      </c>
      <c r="G10" s="690">
        <v>30.318598342000001</v>
      </c>
      <c r="H10" s="690">
        <v>27.502186480999999</v>
      </c>
      <c r="I10" s="690">
        <v>25.002925764</v>
      </c>
      <c r="J10" s="690">
        <v>21.908293526000001</v>
      </c>
      <c r="K10" s="690">
        <v>19.059726191999999</v>
      </c>
      <c r="L10" s="690">
        <v>19.426419968000001</v>
      </c>
      <c r="M10" s="690">
        <v>21.780770564000001</v>
      </c>
      <c r="N10" s="690">
        <v>22.650886192000002</v>
      </c>
      <c r="O10" s="690">
        <v>24.657851542</v>
      </c>
      <c r="P10" s="690">
        <v>22.772000198000001</v>
      </c>
      <c r="Q10" s="690">
        <v>26.207664605000002</v>
      </c>
      <c r="R10" s="690">
        <v>27.695002240000001</v>
      </c>
      <c r="S10" s="690">
        <v>31.856523539000001</v>
      </c>
      <c r="T10" s="690">
        <v>27.964864186</v>
      </c>
      <c r="U10" s="690">
        <v>24.787959910000001</v>
      </c>
      <c r="V10" s="690">
        <v>22.504343480999999</v>
      </c>
      <c r="W10" s="690">
        <v>18.461390473000002</v>
      </c>
      <c r="X10" s="690">
        <v>18.232079965</v>
      </c>
      <c r="Y10" s="690">
        <v>20.138658313000001</v>
      </c>
      <c r="Z10" s="690">
        <v>21.373703252999999</v>
      </c>
      <c r="AA10" s="690">
        <v>24.378466810999999</v>
      </c>
      <c r="AB10" s="690">
        <v>25.741441330000001</v>
      </c>
      <c r="AC10" s="690">
        <v>23.683213074000001</v>
      </c>
      <c r="AD10" s="690">
        <v>23.066096221999999</v>
      </c>
      <c r="AE10" s="690">
        <v>29.851186449</v>
      </c>
      <c r="AF10" s="690">
        <v>27.904505568000001</v>
      </c>
      <c r="AG10" s="690">
        <v>26.657362586000001</v>
      </c>
      <c r="AH10" s="690">
        <v>23.203464775</v>
      </c>
      <c r="AI10" s="690">
        <v>18.610584712000001</v>
      </c>
      <c r="AJ10" s="690">
        <v>18.74334953</v>
      </c>
      <c r="AK10" s="690">
        <v>20.810550576000001</v>
      </c>
      <c r="AL10" s="690">
        <v>21.409093505000001</v>
      </c>
      <c r="AM10" s="690">
        <v>25.702525429000001</v>
      </c>
      <c r="AN10" s="690">
        <v>21.530620209999999</v>
      </c>
      <c r="AO10" s="690">
        <v>21.472276264000001</v>
      </c>
      <c r="AP10" s="690">
        <v>19.103764379000001</v>
      </c>
      <c r="AQ10" s="690">
        <v>22.692631063</v>
      </c>
      <c r="AR10" s="690">
        <v>23.980579156000001</v>
      </c>
      <c r="AS10" s="690">
        <v>22.019104290000001</v>
      </c>
      <c r="AT10" s="690">
        <v>20.861984965000001</v>
      </c>
      <c r="AU10" s="690">
        <v>17.878559725999999</v>
      </c>
      <c r="AV10" s="690">
        <v>18.020684936999999</v>
      </c>
      <c r="AW10" s="690">
        <v>20.325902867</v>
      </c>
      <c r="AX10" s="690">
        <v>24.010840000000002</v>
      </c>
      <c r="AY10" s="690">
        <v>26.29768</v>
      </c>
      <c r="AZ10" s="691">
        <v>22.72344</v>
      </c>
      <c r="BA10" s="691">
        <v>25.130839999999999</v>
      </c>
      <c r="BB10" s="691">
        <v>25.172519999999999</v>
      </c>
      <c r="BC10" s="691">
        <v>28.09376</v>
      </c>
      <c r="BD10" s="691">
        <v>27.639949999999999</v>
      </c>
      <c r="BE10" s="691">
        <v>25.44014</v>
      </c>
      <c r="BF10" s="691">
        <v>21.4344</v>
      </c>
      <c r="BG10" s="691">
        <v>17.741599999999998</v>
      </c>
      <c r="BH10" s="691">
        <v>17.486249999999998</v>
      </c>
      <c r="BI10" s="691">
        <v>19.364159999999998</v>
      </c>
      <c r="BJ10" s="691">
        <v>21.380790000000001</v>
      </c>
      <c r="BK10" s="691">
        <v>24.351089999999999</v>
      </c>
      <c r="BL10" s="691">
        <v>22.089459999999999</v>
      </c>
      <c r="BM10" s="691">
        <v>25.003050000000002</v>
      </c>
      <c r="BN10" s="691">
        <v>25.36534</v>
      </c>
      <c r="BO10" s="691">
        <v>28.673300000000001</v>
      </c>
      <c r="BP10" s="691">
        <v>28.04072</v>
      </c>
      <c r="BQ10" s="691">
        <v>26.001110000000001</v>
      </c>
      <c r="BR10" s="691">
        <v>21.916799999999999</v>
      </c>
      <c r="BS10" s="691">
        <v>18.208490000000001</v>
      </c>
      <c r="BT10" s="691">
        <v>18.05001</v>
      </c>
      <c r="BU10" s="691">
        <v>19.964960000000001</v>
      </c>
      <c r="BV10" s="691">
        <v>22.230969999999999</v>
      </c>
    </row>
    <row r="11" spans="1:74" ht="11.15" customHeight="1" x14ac:dyDescent="0.25">
      <c r="A11" s="499" t="s">
        <v>1190</v>
      </c>
      <c r="B11" s="503" t="s">
        <v>86</v>
      </c>
      <c r="C11" s="690">
        <v>25.570053029</v>
      </c>
      <c r="D11" s="690">
        <v>23.165020077000001</v>
      </c>
      <c r="E11" s="690">
        <v>26.435018839000001</v>
      </c>
      <c r="F11" s="690">
        <v>26.406190840000001</v>
      </c>
      <c r="G11" s="690">
        <v>23.931575471999999</v>
      </c>
      <c r="H11" s="690">
        <v>24.682764404</v>
      </c>
      <c r="I11" s="690">
        <v>16.431642070999999</v>
      </c>
      <c r="J11" s="690">
        <v>19.830204000999998</v>
      </c>
      <c r="K11" s="690">
        <v>18.501795234999999</v>
      </c>
      <c r="L11" s="690">
        <v>21.169635316000001</v>
      </c>
      <c r="M11" s="690">
        <v>21.991019413</v>
      </c>
      <c r="N11" s="690">
        <v>24.281509159999999</v>
      </c>
      <c r="O11" s="690">
        <v>24.273044141</v>
      </c>
      <c r="P11" s="690">
        <v>22.598255909999999</v>
      </c>
      <c r="Q11" s="690">
        <v>25.745924749</v>
      </c>
      <c r="R11" s="690">
        <v>28.887737320999999</v>
      </c>
      <c r="S11" s="690">
        <v>25.756669664</v>
      </c>
      <c r="T11" s="690">
        <v>22.426099435000001</v>
      </c>
      <c r="U11" s="690">
        <v>22.084403556000002</v>
      </c>
      <c r="V11" s="690">
        <v>19.963513459000001</v>
      </c>
      <c r="W11" s="690">
        <v>24.494216560000002</v>
      </c>
      <c r="X11" s="690">
        <v>27.598531194</v>
      </c>
      <c r="Y11" s="690">
        <v>25.159643384999999</v>
      </c>
      <c r="Z11" s="690">
        <v>26.615985436999999</v>
      </c>
      <c r="AA11" s="690">
        <v>28.097183625</v>
      </c>
      <c r="AB11" s="690">
        <v>29.085602094999999</v>
      </c>
      <c r="AC11" s="690">
        <v>29.294104785999998</v>
      </c>
      <c r="AD11" s="690">
        <v>29.726316482000001</v>
      </c>
      <c r="AE11" s="690">
        <v>28.354006102</v>
      </c>
      <c r="AF11" s="690">
        <v>30.137789464000001</v>
      </c>
      <c r="AG11" s="690">
        <v>22.787481359000001</v>
      </c>
      <c r="AH11" s="690">
        <v>22.962044226</v>
      </c>
      <c r="AI11" s="690">
        <v>23.101733179</v>
      </c>
      <c r="AJ11" s="690">
        <v>28.716803453000001</v>
      </c>
      <c r="AK11" s="690">
        <v>33.010522897999998</v>
      </c>
      <c r="AL11" s="690">
        <v>31.879334530000001</v>
      </c>
      <c r="AM11" s="690">
        <v>30.337818705</v>
      </c>
      <c r="AN11" s="690">
        <v>26.754526122000001</v>
      </c>
      <c r="AO11" s="690">
        <v>39.845724056999998</v>
      </c>
      <c r="AP11" s="690">
        <v>36.074311262999998</v>
      </c>
      <c r="AQ11" s="690">
        <v>33.471502258999998</v>
      </c>
      <c r="AR11" s="690">
        <v>26.529611673000002</v>
      </c>
      <c r="AS11" s="690">
        <v>21.476997321999999</v>
      </c>
      <c r="AT11" s="690">
        <v>26.695936344</v>
      </c>
      <c r="AU11" s="690">
        <v>28.597975729000002</v>
      </c>
      <c r="AV11" s="690">
        <v>32.320875014000002</v>
      </c>
      <c r="AW11" s="690">
        <v>35.920609108999997</v>
      </c>
      <c r="AX11" s="690">
        <v>36.047840000000001</v>
      </c>
      <c r="AY11" s="690">
        <v>36.43242</v>
      </c>
      <c r="AZ11" s="691">
        <v>36.867130000000003</v>
      </c>
      <c r="BA11" s="691">
        <v>44.741459999999996</v>
      </c>
      <c r="BB11" s="691">
        <v>40.631450000000001</v>
      </c>
      <c r="BC11" s="691">
        <v>37.906320000000001</v>
      </c>
      <c r="BD11" s="691">
        <v>29.568269999999998</v>
      </c>
      <c r="BE11" s="691">
        <v>23.79261</v>
      </c>
      <c r="BF11" s="691">
        <v>28.808540000000001</v>
      </c>
      <c r="BG11" s="691">
        <v>32.233939999999997</v>
      </c>
      <c r="BH11" s="691">
        <v>35.230820000000001</v>
      </c>
      <c r="BI11" s="691">
        <v>38.849350000000001</v>
      </c>
      <c r="BJ11" s="691">
        <v>37.975389999999997</v>
      </c>
      <c r="BK11" s="691">
        <v>37.922179999999997</v>
      </c>
      <c r="BL11" s="691">
        <v>37.758800000000001</v>
      </c>
      <c r="BM11" s="691">
        <v>47.202950000000001</v>
      </c>
      <c r="BN11" s="691">
        <v>41.893149999999999</v>
      </c>
      <c r="BO11" s="691">
        <v>39.401859999999999</v>
      </c>
      <c r="BP11" s="691">
        <v>30.480260000000001</v>
      </c>
      <c r="BQ11" s="691">
        <v>24.427320000000002</v>
      </c>
      <c r="BR11" s="691">
        <v>29.90259</v>
      </c>
      <c r="BS11" s="691">
        <v>33.818049999999999</v>
      </c>
      <c r="BT11" s="691">
        <v>36.730559999999997</v>
      </c>
      <c r="BU11" s="691">
        <v>39.821770000000001</v>
      </c>
      <c r="BV11" s="691">
        <v>39.831620000000001</v>
      </c>
    </row>
    <row r="12" spans="1:74" ht="11.15" customHeight="1" x14ac:dyDescent="0.25">
      <c r="A12" s="499" t="s">
        <v>1191</v>
      </c>
      <c r="B12" s="500" t="s">
        <v>1301</v>
      </c>
      <c r="C12" s="690">
        <v>3.2878416119999998</v>
      </c>
      <c r="D12" s="690">
        <v>3.8627098800000002</v>
      </c>
      <c r="E12" s="690">
        <v>5.0091136260000004</v>
      </c>
      <c r="F12" s="690">
        <v>6.0023991329999999</v>
      </c>
      <c r="G12" s="690">
        <v>6.7877235330000003</v>
      </c>
      <c r="H12" s="690">
        <v>7.3474853590000002</v>
      </c>
      <c r="I12" s="690">
        <v>6.6913066490000004</v>
      </c>
      <c r="J12" s="690">
        <v>6.6335512349999997</v>
      </c>
      <c r="K12" s="690">
        <v>5.9109024379999999</v>
      </c>
      <c r="L12" s="690">
        <v>4.9262669890000002</v>
      </c>
      <c r="M12" s="690">
        <v>3.7110033420000001</v>
      </c>
      <c r="N12" s="690">
        <v>3.08252302</v>
      </c>
      <c r="O12" s="690">
        <v>3.5460793819999998</v>
      </c>
      <c r="P12" s="690">
        <v>3.7976078690000001</v>
      </c>
      <c r="Q12" s="690">
        <v>5.8412723309999999</v>
      </c>
      <c r="R12" s="690">
        <v>6.6901811899999997</v>
      </c>
      <c r="S12" s="690">
        <v>7.0954023929999996</v>
      </c>
      <c r="T12" s="690">
        <v>7.8981032239999998</v>
      </c>
      <c r="U12" s="690">
        <v>8.0531010710000004</v>
      </c>
      <c r="V12" s="690">
        <v>7.8027319049999999</v>
      </c>
      <c r="W12" s="690">
        <v>6.7537196369999997</v>
      </c>
      <c r="X12" s="690">
        <v>6.0401778430000004</v>
      </c>
      <c r="Y12" s="690">
        <v>4.3229624820000003</v>
      </c>
      <c r="Z12" s="690">
        <v>3.4234071180000001</v>
      </c>
      <c r="AA12" s="690">
        <v>4.4229060579999997</v>
      </c>
      <c r="AB12" s="690">
        <v>5.5184411139999998</v>
      </c>
      <c r="AC12" s="690">
        <v>6.2971697119999996</v>
      </c>
      <c r="AD12" s="690">
        <v>7.8583712969999997</v>
      </c>
      <c r="AE12" s="690">
        <v>9.5755289730000008</v>
      </c>
      <c r="AF12" s="690">
        <v>9.5756096119999992</v>
      </c>
      <c r="AG12" s="690">
        <v>10.527688213999999</v>
      </c>
      <c r="AH12" s="690">
        <v>9.2458384430000002</v>
      </c>
      <c r="AI12" s="690">
        <v>7.6728804139999998</v>
      </c>
      <c r="AJ12" s="690">
        <v>7.0342844749999998</v>
      </c>
      <c r="AK12" s="690">
        <v>5.7245923249999997</v>
      </c>
      <c r="AL12" s="690">
        <v>5.0581372690000004</v>
      </c>
      <c r="AM12" s="690">
        <v>5.6785202000000004</v>
      </c>
      <c r="AN12" s="690">
        <v>6.3649507090000004</v>
      </c>
      <c r="AO12" s="690">
        <v>9.1952125060000007</v>
      </c>
      <c r="AP12" s="690">
        <v>10.741618083000001</v>
      </c>
      <c r="AQ12" s="690">
        <v>12.194690140000001</v>
      </c>
      <c r="AR12" s="690">
        <v>11.748178448000001</v>
      </c>
      <c r="AS12" s="690">
        <v>11.817592921999999</v>
      </c>
      <c r="AT12" s="690">
        <v>11.673599468999999</v>
      </c>
      <c r="AU12" s="690">
        <v>10.971338960000001</v>
      </c>
      <c r="AV12" s="690">
        <v>9.1323097369999999</v>
      </c>
      <c r="AW12" s="690">
        <v>7.7768388000000002</v>
      </c>
      <c r="AX12" s="690">
        <v>6.3654770000000003</v>
      </c>
      <c r="AY12" s="690">
        <v>7.3961560000000004</v>
      </c>
      <c r="AZ12" s="691">
        <v>8.3023439999999997</v>
      </c>
      <c r="BA12" s="691">
        <v>11.938560000000001</v>
      </c>
      <c r="BB12" s="691">
        <v>13.57896</v>
      </c>
      <c r="BC12" s="691">
        <v>15.39372</v>
      </c>
      <c r="BD12" s="691">
        <v>15.153029999999999</v>
      </c>
      <c r="BE12" s="691">
        <v>15.39265</v>
      </c>
      <c r="BF12" s="691">
        <v>14.87879</v>
      </c>
      <c r="BG12" s="691">
        <v>13.80303</v>
      </c>
      <c r="BH12" s="691">
        <v>11.68207</v>
      </c>
      <c r="BI12" s="691">
        <v>9.6101749999999999</v>
      </c>
      <c r="BJ12" s="691">
        <v>8.5948659999999997</v>
      </c>
      <c r="BK12" s="691">
        <v>9.8619570000000003</v>
      </c>
      <c r="BL12" s="691">
        <v>10.83991</v>
      </c>
      <c r="BM12" s="691">
        <v>15.410600000000001</v>
      </c>
      <c r="BN12" s="691">
        <v>17.390630000000002</v>
      </c>
      <c r="BO12" s="691">
        <v>19.668520000000001</v>
      </c>
      <c r="BP12" s="691">
        <v>20.085809999999999</v>
      </c>
      <c r="BQ12" s="691">
        <v>20.344670000000001</v>
      </c>
      <c r="BR12" s="691">
        <v>19.870069999999998</v>
      </c>
      <c r="BS12" s="691">
        <v>17.878299999999999</v>
      </c>
      <c r="BT12" s="691">
        <v>15.54074</v>
      </c>
      <c r="BU12" s="691">
        <v>12.80979</v>
      </c>
      <c r="BV12" s="691">
        <v>11.22885</v>
      </c>
    </row>
    <row r="13" spans="1:74" ht="11.15" customHeight="1" x14ac:dyDescent="0.25">
      <c r="A13" s="499" t="s">
        <v>1192</v>
      </c>
      <c r="B13" s="500" t="s">
        <v>1047</v>
      </c>
      <c r="C13" s="690">
        <v>2.8523723859999999</v>
      </c>
      <c r="D13" s="690">
        <v>2.5926161539999999</v>
      </c>
      <c r="E13" s="690">
        <v>2.7338763109999999</v>
      </c>
      <c r="F13" s="690">
        <v>2.3982216439999999</v>
      </c>
      <c r="G13" s="690">
        <v>2.4932074919999998</v>
      </c>
      <c r="H13" s="690">
        <v>2.6284628470000002</v>
      </c>
      <c r="I13" s="690">
        <v>2.7509522959999999</v>
      </c>
      <c r="J13" s="690">
        <v>2.6997930210000001</v>
      </c>
      <c r="K13" s="690">
        <v>2.3854466699999999</v>
      </c>
      <c r="L13" s="690">
        <v>2.4541334840000002</v>
      </c>
      <c r="M13" s="690">
        <v>2.4835048789999998</v>
      </c>
      <c r="N13" s="690">
        <v>2.535385416</v>
      </c>
      <c r="O13" s="690">
        <v>2.5522215799999999</v>
      </c>
      <c r="P13" s="690">
        <v>2.2127163950000002</v>
      </c>
      <c r="Q13" s="690">
        <v>2.3030809250000002</v>
      </c>
      <c r="R13" s="690">
        <v>2.0456035400000001</v>
      </c>
      <c r="S13" s="690">
        <v>2.3112592250000001</v>
      </c>
      <c r="T13" s="690">
        <v>2.3209862870000002</v>
      </c>
      <c r="U13" s="690">
        <v>2.5337459560000002</v>
      </c>
      <c r="V13" s="690">
        <v>2.5650765739999999</v>
      </c>
      <c r="W13" s="690">
        <v>2.3484427440000002</v>
      </c>
      <c r="X13" s="690">
        <v>2.2332982010000002</v>
      </c>
      <c r="Y13" s="690">
        <v>2.2448919159999998</v>
      </c>
      <c r="Z13" s="690">
        <v>2.4403968869999999</v>
      </c>
      <c r="AA13" s="690">
        <v>2.448295313</v>
      </c>
      <c r="AB13" s="690">
        <v>2.2369082109999998</v>
      </c>
      <c r="AC13" s="690">
        <v>2.3291789139999999</v>
      </c>
      <c r="AD13" s="690">
        <v>2.0843933909999999</v>
      </c>
      <c r="AE13" s="690">
        <v>2.1835995069999998</v>
      </c>
      <c r="AF13" s="690">
        <v>2.0864692319999998</v>
      </c>
      <c r="AG13" s="690">
        <v>2.310001298</v>
      </c>
      <c r="AH13" s="690">
        <v>2.4187885819999999</v>
      </c>
      <c r="AI13" s="690">
        <v>2.165280718</v>
      </c>
      <c r="AJ13" s="690">
        <v>2.0901303370000002</v>
      </c>
      <c r="AK13" s="690">
        <v>2.1621946749999998</v>
      </c>
      <c r="AL13" s="690">
        <v>2.3214391280000002</v>
      </c>
      <c r="AM13" s="690">
        <v>2.46262662</v>
      </c>
      <c r="AN13" s="690">
        <v>2.2545553950000001</v>
      </c>
      <c r="AO13" s="690">
        <v>2.4523154680000001</v>
      </c>
      <c r="AP13" s="690">
        <v>2.0199877850000001</v>
      </c>
      <c r="AQ13" s="690">
        <v>2.3542679999999998</v>
      </c>
      <c r="AR13" s="690">
        <v>2.4009359809999999</v>
      </c>
      <c r="AS13" s="690">
        <v>2.4305451800000002</v>
      </c>
      <c r="AT13" s="690">
        <v>2.5071446439999998</v>
      </c>
      <c r="AU13" s="690">
        <v>2.2798628459999999</v>
      </c>
      <c r="AV13" s="690">
        <v>2.306438628</v>
      </c>
      <c r="AW13" s="690">
        <v>2.0261434889999999</v>
      </c>
      <c r="AX13" s="690">
        <v>2.235411</v>
      </c>
      <c r="AY13" s="690">
        <v>2.321564</v>
      </c>
      <c r="AZ13" s="691">
        <v>2.074322</v>
      </c>
      <c r="BA13" s="691">
        <v>2.2189570000000001</v>
      </c>
      <c r="BB13" s="691">
        <v>1.954548</v>
      </c>
      <c r="BC13" s="691">
        <v>2.1717309999999999</v>
      </c>
      <c r="BD13" s="691">
        <v>2.1647240000000001</v>
      </c>
      <c r="BE13" s="691">
        <v>2.3262339999999999</v>
      </c>
      <c r="BF13" s="691">
        <v>2.3962979999999998</v>
      </c>
      <c r="BG13" s="691">
        <v>2.168758</v>
      </c>
      <c r="BH13" s="691">
        <v>2.1285949999999998</v>
      </c>
      <c r="BI13" s="691">
        <v>2.0628929999999999</v>
      </c>
      <c r="BJ13" s="691">
        <v>2.2355049999999999</v>
      </c>
      <c r="BK13" s="691">
        <v>2.355979</v>
      </c>
      <c r="BL13" s="691">
        <v>2.1155819999999999</v>
      </c>
      <c r="BM13" s="691">
        <v>2.2827570000000001</v>
      </c>
      <c r="BN13" s="691">
        <v>1.993077</v>
      </c>
      <c r="BO13" s="691">
        <v>2.204574</v>
      </c>
      <c r="BP13" s="691">
        <v>2.1881889999999999</v>
      </c>
      <c r="BQ13" s="691">
        <v>2.3363689999999999</v>
      </c>
      <c r="BR13" s="691">
        <v>2.4199039999999998</v>
      </c>
      <c r="BS13" s="691">
        <v>2.1828449999999999</v>
      </c>
      <c r="BT13" s="691">
        <v>2.1524380000000001</v>
      </c>
      <c r="BU13" s="691">
        <v>2.0586150000000001</v>
      </c>
      <c r="BV13" s="691">
        <v>2.2410950000000001</v>
      </c>
    </row>
    <row r="14" spans="1:74" ht="11.15" customHeight="1" x14ac:dyDescent="0.25">
      <c r="A14" s="499" t="s">
        <v>1193</v>
      </c>
      <c r="B14" s="500" t="s">
        <v>85</v>
      </c>
      <c r="C14" s="690">
        <v>1.341307424</v>
      </c>
      <c r="D14" s="690">
        <v>1.2740925759999999</v>
      </c>
      <c r="E14" s="690">
        <v>1.366753028</v>
      </c>
      <c r="F14" s="690">
        <v>1.1879366360000001</v>
      </c>
      <c r="G14" s="690">
        <v>1.38262025</v>
      </c>
      <c r="H14" s="690">
        <v>1.299834782</v>
      </c>
      <c r="I14" s="690">
        <v>1.3696112949999999</v>
      </c>
      <c r="J14" s="690">
        <v>1.3670550370000001</v>
      </c>
      <c r="K14" s="690">
        <v>1.3279076910000001</v>
      </c>
      <c r="L14" s="690">
        <v>1.273090287</v>
      </c>
      <c r="M14" s="690">
        <v>1.330843628</v>
      </c>
      <c r="N14" s="690">
        <v>1.4126393660000001</v>
      </c>
      <c r="O14" s="690">
        <v>1.347889549</v>
      </c>
      <c r="P14" s="690">
        <v>1.2519351519999999</v>
      </c>
      <c r="Q14" s="690">
        <v>1.378336518</v>
      </c>
      <c r="R14" s="690">
        <v>1.227050373</v>
      </c>
      <c r="S14" s="690">
        <v>1.3044456170000001</v>
      </c>
      <c r="T14" s="690">
        <v>1.2943282659999999</v>
      </c>
      <c r="U14" s="690">
        <v>1.34196666</v>
      </c>
      <c r="V14" s="690">
        <v>1.362412403</v>
      </c>
      <c r="W14" s="690">
        <v>1.3380929800000001</v>
      </c>
      <c r="X14" s="690">
        <v>1.102883595</v>
      </c>
      <c r="Y14" s="690">
        <v>0.94138361599999998</v>
      </c>
      <c r="Z14" s="690">
        <v>1.140239271</v>
      </c>
      <c r="AA14" s="690">
        <v>1.112141399</v>
      </c>
      <c r="AB14" s="690">
        <v>1.1891546820000001</v>
      </c>
      <c r="AC14" s="690">
        <v>1.422064408</v>
      </c>
      <c r="AD14" s="690">
        <v>1.3395272949999999</v>
      </c>
      <c r="AE14" s="690">
        <v>1.323590523</v>
      </c>
      <c r="AF14" s="690">
        <v>1.240488483</v>
      </c>
      <c r="AG14" s="690">
        <v>1.300862908</v>
      </c>
      <c r="AH14" s="690">
        <v>1.2927620980000001</v>
      </c>
      <c r="AI14" s="690">
        <v>1.2543006940000001</v>
      </c>
      <c r="AJ14" s="690">
        <v>1.2491490489999999</v>
      </c>
      <c r="AK14" s="690">
        <v>1.3579641410000001</v>
      </c>
      <c r="AL14" s="690">
        <v>1.35875032</v>
      </c>
      <c r="AM14" s="690">
        <v>1.327930915</v>
      </c>
      <c r="AN14" s="690">
        <v>1.2751099159999999</v>
      </c>
      <c r="AO14" s="690">
        <v>1.2315708860000001</v>
      </c>
      <c r="AP14" s="690">
        <v>1.25731522</v>
      </c>
      <c r="AQ14" s="690">
        <v>1.3151981800000001</v>
      </c>
      <c r="AR14" s="690">
        <v>1.373528981</v>
      </c>
      <c r="AS14" s="690">
        <v>1.3557876980000001</v>
      </c>
      <c r="AT14" s="690">
        <v>1.320918083</v>
      </c>
      <c r="AU14" s="690">
        <v>1.316125591</v>
      </c>
      <c r="AV14" s="690">
        <v>1.262177986</v>
      </c>
      <c r="AW14" s="690">
        <v>1.303028498</v>
      </c>
      <c r="AX14" s="690">
        <v>1.2660659999999999</v>
      </c>
      <c r="AY14" s="690">
        <v>1.3042020000000001</v>
      </c>
      <c r="AZ14" s="691">
        <v>1.2778240000000001</v>
      </c>
      <c r="BA14" s="691">
        <v>1.2521549999999999</v>
      </c>
      <c r="BB14" s="691">
        <v>1.221428</v>
      </c>
      <c r="BC14" s="691">
        <v>1.324889</v>
      </c>
      <c r="BD14" s="691">
        <v>1.3394980000000001</v>
      </c>
      <c r="BE14" s="691">
        <v>1.3939870000000001</v>
      </c>
      <c r="BF14" s="691">
        <v>1.3067</v>
      </c>
      <c r="BG14" s="691">
        <v>1.2987059999999999</v>
      </c>
      <c r="BH14" s="691">
        <v>1.319696</v>
      </c>
      <c r="BI14" s="691">
        <v>1.3358669999999999</v>
      </c>
      <c r="BJ14" s="691">
        <v>1.350705</v>
      </c>
      <c r="BK14" s="691">
        <v>1.328641</v>
      </c>
      <c r="BL14" s="691">
        <v>1.2717529999999999</v>
      </c>
      <c r="BM14" s="691">
        <v>1.091931</v>
      </c>
      <c r="BN14" s="691">
        <v>0.7795782</v>
      </c>
      <c r="BO14" s="691">
        <v>1.2566820000000001</v>
      </c>
      <c r="BP14" s="691">
        <v>1.326471</v>
      </c>
      <c r="BQ14" s="691">
        <v>1.4029830000000001</v>
      </c>
      <c r="BR14" s="691">
        <v>1.311266</v>
      </c>
      <c r="BS14" s="691">
        <v>1.3001879999999999</v>
      </c>
      <c r="BT14" s="691">
        <v>1.214262</v>
      </c>
      <c r="BU14" s="691">
        <v>1.245101</v>
      </c>
      <c r="BV14" s="691">
        <v>1.3492109999999999</v>
      </c>
    </row>
    <row r="15" spans="1:74" ht="11.15" customHeight="1" x14ac:dyDescent="0.25">
      <c r="A15" s="499" t="s">
        <v>1194</v>
      </c>
      <c r="B15" s="500" t="s">
        <v>350</v>
      </c>
      <c r="C15" s="690">
        <v>-0.54733100000000001</v>
      </c>
      <c r="D15" s="690">
        <v>-0.31514399999999998</v>
      </c>
      <c r="E15" s="690">
        <v>-0.48996200000000001</v>
      </c>
      <c r="F15" s="690">
        <v>-0.37689800000000001</v>
      </c>
      <c r="G15" s="690">
        <v>-0.39008300000000001</v>
      </c>
      <c r="H15" s="690">
        <v>-0.43332399999999999</v>
      </c>
      <c r="I15" s="690">
        <v>-0.64446899999999996</v>
      </c>
      <c r="J15" s="690">
        <v>-0.74723499999999998</v>
      </c>
      <c r="K15" s="690">
        <v>-0.60311300000000001</v>
      </c>
      <c r="L15" s="690">
        <v>-0.49220199999999997</v>
      </c>
      <c r="M15" s="690">
        <v>-0.34270699999999998</v>
      </c>
      <c r="N15" s="690">
        <v>-0.52207099999999995</v>
      </c>
      <c r="O15" s="690">
        <v>-0.32300899999999999</v>
      </c>
      <c r="P15" s="690">
        <v>-0.38871899999999998</v>
      </c>
      <c r="Q15" s="690">
        <v>-0.40894200000000003</v>
      </c>
      <c r="R15" s="690">
        <v>-0.10322099999999999</v>
      </c>
      <c r="S15" s="690">
        <v>-0.36828100000000003</v>
      </c>
      <c r="T15" s="690">
        <v>-0.38529600000000003</v>
      </c>
      <c r="U15" s="690">
        <v>-0.62234699999999998</v>
      </c>
      <c r="V15" s="690">
        <v>-0.57901199999999997</v>
      </c>
      <c r="W15" s="690">
        <v>-0.67121399999999998</v>
      </c>
      <c r="X15" s="690">
        <v>-0.372614</v>
      </c>
      <c r="Y15" s="690">
        <v>-0.50877499999999998</v>
      </c>
      <c r="Z15" s="690">
        <v>-0.52931399999999995</v>
      </c>
      <c r="AA15" s="690">
        <v>-0.37679099999999999</v>
      </c>
      <c r="AB15" s="690">
        <v>-0.24667700000000001</v>
      </c>
      <c r="AC15" s="690">
        <v>-0.35306399999999999</v>
      </c>
      <c r="AD15" s="690">
        <v>-0.32502999999999999</v>
      </c>
      <c r="AE15" s="690">
        <v>-0.36673299999999998</v>
      </c>
      <c r="AF15" s="690">
        <v>-0.49893100000000001</v>
      </c>
      <c r="AG15" s="690">
        <v>-0.68562599999999996</v>
      </c>
      <c r="AH15" s="690">
        <v>-0.78363799999999995</v>
      </c>
      <c r="AI15" s="690">
        <v>-0.524729</v>
      </c>
      <c r="AJ15" s="690">
        <v>-0.42324299999999998</v>
      </c>
      <c r="AK15" s="690">
        <v>-0.36922199999999999</v>
      </c>
      <c r="AL15" s="690">
        <v>-0.36752099999999999</v>
      </c>
      <c r="AM15" s="690">
        <v>-0.424346</v>
      </c>
      <c r="AN15" s="690">
        <v>-0.42507</v>
      </c>
      <c r="AO15" s="690">
        <v>-0.23558100000000001</v>
      </c>
      <c r="AP15" s="690">
        <v>-0.19721900000000001</v>
      </c>
      <c r="AQ15" s="690">
        <v>-0.416186</v>
      </c>
      <c r="AR15" s="690">
        <v>-0.37557000000000001</v>
      </c>
      <c r="AS15" s="690">
        <v>-0.68474999999999997</v>
      </c>
      <c r="AT15" s="690">
        <v>-0.66975099999999999</v>
      </c>
      <c r="AU15" s="690">
        <v>-0.43384299999999998</v>
      </c>
      <c r="AV15" s="690">
        <v>-0.42677199999999998</v>
      </c>
      <c r="AW15" s="690">
        <v>-0.37747999999999998</v>
      </c>
      <c r="AX15" s="690">
        <v>-0.25871470000000002</v>
      </c>
      <c r="AY15" s="690">
        <v>-0.37138460000000001</v>
      </c>
      <c r="AZ15" s="691">
        <v>-0.32640330000000001</v>
      </c>
      <c r="BA15" s="691">
        <v>-0.13440569999999999</v>
      </c>
      <c r="BB15" s="691">
        <v>-0.1375546</v>
      </c>
      <c r="BC15" s="691">
        <v>-0.60819179999999995</v>
      </c>
      <c r="BD15" s="691">
        <v>-0.34955429999999998</v>
      </c>
      <c r="BE15" s="691">
        <v>-0.73581980000000002</v>
      </c>
      <c r="BF15" s="691">
        <v>-0.69957740000000002</v>
      </c>
      <c r="BG15" s="691">
        <v>-0.4234135</v>
      </c>
      <c r="BH15" s="691">
        <v>-0.37455559999999999</v>
      </c>
      <c r="BI15" s="691">
        <v>-0.31291049999999998</v>
      </c>
      <c r="BJ15" s="691">
        <v>-0.22999629999999999</v>
      </c>
      <c r="BK15" s="691">
        <v>-0.35003410000000001</v>
      </c>
      <c r="BL15" s="691">
        <v>-0.31023119999999998</v>
      </c>
      <c r="BM15" s="691">
        <v>-5.6987700000000002E-2</v>
      </c>
      <c r="BN15" s="691">
        <v>-6.7156800000000003E-2</v>
      </c>
      <c r="BO15" s="691">
        <v>-0.53731130000000005</v>
      </c>
      <c r="BP15" s="691">
        <v>-0.38799719999999999</v>
      </c>
      <c r="BQ15" s="691">
        <v>-0.68331370000000002</v>
      </c>
      <c r="BR15" s="691">
        <v>-0.69874709999999995</v>
      </c>
      <c r="BS15" s="691">
        <v>-0.40434369999999997</v>
      </c>
      <c r="BT15" s="691">
        <v>-0.30475190000000002</v>
      </c>
      <c r="BU15" s="691">
        <v>-0.29170269999999998</v>
      </c>
      <c r="BV15" s="691">
        <v>-0.2319476</v>
      </c>
    </row>
    <row r="16" spans="1:74" ht="11.15" customHeight="1" x14ac:dyDescent="0.25">
      <c r="A16" s="499" t="s">
        <v>1195</v>
      </c>
      <c r="B16" s="500" t="s">
        <v>1302</v>
      </c>
      <c r="C16" s="690">
        <v>6.3480329759999998</v>
      </c>
      <c r="D16" s="690">
        <v>1.4507449690000001</v>
      </c>
      <c r="E16" s="690">
        <v>1.3684092489999999</v>
      </c>
      <c r="F16" s="690">
        <v>1.4462465250000001</v>
      </c>
      <c r="G16" s="690">
        <v>1.4528908540000001</v>
      </c>
      <c r="H16" s="690">
        <v>1.7950194420000001</v>
      </c>
      <c r="I16" s="690">
        <v>1.7836900849999999</v>
      </c>
      <c r="J16" s="690">
        <v>1.828892162</v>
      </c>
      <c r="K16" s="690">
        <v>1.7615771179999999</v>
      </c>
      <c r="L16" s="690">
        <v>1.4725601479999999</v>
      </c>
      <c r="M16" s="690">
        <v>1.5649049239999999</v>
      </c>
      <c r="N16" s="690">
        <v>1.655497333</v>
      </c>
      <c r="O16" s="690">
        <v>2.104261766</v>
      </c>
      <c r="P16" s="690">
        <v>1.419914047</v>
      </c>
      <c r="Q16" s="690">
        <v>1.3070546080000001</v>
      </c>
      <c r="R16" s="690">
        <v>1.089438699</v>
      </c>
      <c r="S16" s="690">
        <v>1.596676387</v>
      </c>
      <c r="T16" s="690">
        <v>1.4346788450000001</v>
      </c>
      <c r="U16" s="690">
        <v>1.652331684</v>
      </c>
      <c r="V16" s="690">
        <v>1.6363307819999999</v>
      </c>
      <c r="W16" s="690">
        <v>1.416527144</v>
      </c>
      <c r="X16" s="690">
        <v>1.056425588</v>
      </c>
      <c r="Y16" s="690">
        <v>1.145774385</v>
      </c>
      <c r="Z16" s="690">
        <v>1.3607375289999999</v>
      </c>
      <c r="AA16" s="690">
        <v>1.4537891810000001</v>
      </c>
      <c r="AB16" s="690">
        <v>1.198387766</v>
      </c>
      <c r="AC16" s="690">
        <v>1.317688006</v>
      </c>
      <c r="AD16" s="690">
        <v>1.1613695470000001</v>
      </c>
      <c r="AE16" s="690">
        <v>1.225930172</v>
      </c>
      <c r="AF16" s="690">
        <v>1.5386176</v>
      </c>
      <c r="AG16" s="690">
        <v>1.6669135900000001</v>
      </c>
      <c r="AH16" s="690">
        <v>1.594435364</v>
      </c>
      <c r="AI16" s="690">
        <v>1.115905981</v>
      </c>
      <c r="AJ16" s="690">
        <v>1.1386484349999999</v>
      </c>
      <c r="AK16" s="690">
        <v>1.3232204809999999</v>
      </c>
      <c r="AL16" s="690">
        <v>1.5985234239999999</v>
      </c>
      <c r="AM16" s="690">
        <v>1.5170656570000001</v>
      </c>
      <c r="AN16" s="690">
        <v>2.2934390499999999</v>
      </c>
      <c r="AO16" s="690">
        <v>1.3464357010000001</v>
      </c>
      <c r="AP16" s="690">
        <v>1.075621808</v>
      </c>
      <c r="AQ16" s="690">
        <v>1.22907006</v>
      </c>
      <c r="AR16" s="690">
        <v>1.2353031400000001</v>
      </c>
      <c r="AS16" s="690">
        <v>1.4300570699999999</v>
      </c>
      <c r="AT16" s="690">
        <v>1.8290699109999999</v>
      </c>
      <c r="AU16" s="690">
        <v>1.476400806</v>
      </c>
      <c r="AV16" s="690">
        <v>1.418522281</v>
      </c>
      <c r="AW16" s="690">
        <v>1.542214929</v>
      </c>
      <c r="AX16" s="690">
        <v>1.557304</v>
      </c>
      <c r="AY16" s="690">
        <v>2.6719369999999998</v>
      </c>
      <c r="AZ16" s="691">
        <v>1.61063</v>
      </c>
      <c r="BA16" s="691">
        <v>1.3164819999999999</v>
      </c>
      <c r="BB16" s="691">
        <v>1.100004</v>
      </c>
      <c r="BC16" s="691">
        <v>1.306832</v>
      </c>
      <c r="BD16" s="691">
        <v>1.3019080000000001</v>
      </c>
      <c r="BE16" s="691">
        <v>1.5072129999999999</v>
      </c>
      <c r="BF16" s="691">
        <v>1.596311</v>
      </c>
      <c r="BG16" s="691">
        <v>1.2856639999999999</v>
      </c>
      <c r="BH16" s="691">
        <v>1.1583140000000001</v>
      </c>
      <c r="BI16" s="691">
        <v>1.295695</v>
      </c>
      <c r="BJ16" s="691">
        <v>1.4787170000000001</v>
      </c>
      <c r="BK16" s="691">
        <v>1.8442590000000001</v>
      </c>
      <c r="BL16" s="691">
        <v>1.66229</v>
      </c>
      <c r="BM16" s="691">
        <v>1.303272</v>
      </c>
      <c r="BN16" s="691">
        <v>1.0972230000000001</v>
      </c>
      <c r="BO16" s="691">
        <v>1.2311479999999999</v>
      </c>
      <c r="BP16" s="691">
        <v>1.2977160000000001</v>
      </c>
      <c r="BQ16" s="691">
        <v>1.4924440000000001</v>
      </c>
      <c r="BR16" s="691">
        <v>1.6211009999999999</v>
      </c>
      <c r="BS16" s="691">
        <v>1.2722</v>
      </c>
      <c r="BT16" s="691">
        <v>1.2142329999999999</v>
      </c>
      <c r="BU16" s="691">
        <v>1.368209</v>
      </c>
      <c r="BV16" s="691">
        <v>1.542246</v>
      </c>
    </row>
    <row r="17" spans="1:74" ht="11.15" customHeight="1" x14ac:dyDescent="0.25">
      <c r="A17" s="499" t="s">
        <v>1196</v>
      </c>
      <c r="B17" s="500" t="s">
        <v>83</v>
      </c>
      <c r="C17" s="690">
        <v>0.34419586099999999</v>
      </c>
      <c r="D17" s="690">
        <v>0.33699916099999999</v>
      </c>
      <c r="E17" s="690">
        <v>0.34759251099999999</v>
      </c>
      <c r="F17" s="690">
        <v>0.35411205099999998</v>
      </c>
      <c r="G17" s="690">
        <v>0.38927535899999999</v>
      </c>
      <c r="H17" s="690">
        <v>0.31618175599999998</v>
      </c>
      <c r="I17" s="690">
        <v>0.35894971599999997</v>
      </c>
      <c r="J17" s="690">
        <v>0.39247206699999998</v>
      </c>
      <c r="K17" s="690">
        <v>0.33171762999999999</v>
      </c>
      <c r="L17" s="690">
        <v>0.25432616299999999</v>
      </c>
      <c r="M17" s="690">
        <v>0.31103460199999999</v>
      </c>
      <c r="N17" s="690">
        <v>0.34920659599999998</v>
      </c>
      <c r="O17" s="690">
        <v>0.360177366</v>
      </c>
      <c r="P17" s="690">
        <v>0.35055665200000002</v>
      </c>
      <c r="Q17" s="690">
        <v>0.38328604500000002</v>
      </c>
      <c r="R17" s="690">
        <v>0.32851513799999998</v>
      </c>
      <c r="S17" s="690">
        <v>0.32437474999999999</v>
      </c>
      <c r="T17" s="690">
        <v>0.32890024299999998</v>
      </c>
      <c r="U17" s="690">
        <v>0.37243416800000001</v>
      </c>
      <c r="V17" s="690">
        <v>0.37724755199999999</v>
      </c>
      <c r="W17" s="690">
        <v>0.341987294</v>
      </c>
      <c r="X17" s="690">
        <v>0.189449443</v>
      </c>
      <c r="Y17" s="690">
        <v>0.32581763899999999</v>
      </c>
      <c r="Z17" s="690">
        <v>0.35392033699999997</v>
      </c>
      <c r="AA17" s="690">
        <v>0.35677856600000002</v>
      </c>
      <c r="AB17" s="690">
        <v>0.36767422300000002</v>
      </c>
      <c r="AC17" s="690">
        <v>0.29244732800000001</v>
      </c>
      <c r="AD17" s="690">
        <v>0.17151190799999999</v>
      </c>
      <c r="AE17" s="690">
        <v>0.17937564</v>
      </c>
      <c r="AF17" s="690">
        <v>0.15687128</v>
      </c>
      <c r="AG17" s="690">
        <v>0.182107727</v>
      </c>
      <c r="AH17" s="690">
        <v>0.31636439599999999</v>
      </c>
      <c r="AI17" s="690">
        <v>0.29541064900000003</v>
      </c>
      <c r="AJ17" s="690">
        <v>0.21293578299999999</v>
      </c>
      <c r="AK17" s="690">
        <v>0.296102056</v>
      </c>
      <c r="AL17" s="690">
        <v>0.34676670500000001</v>
      </c>
      <c r="AM17" s="690">
        <v>0.33291773299999999</v>
      </c>
      <c r="AN17" s="690">
        <v>0.19783799099999999</v>
      </c>
      <c r="AO17" s="690">
        <v>0.199342941</v>
      </c>
      <c r="AP17" s="690">
        <v>0.250516187</v>
      </c>
      <c r="AQ17" s="690">
        <v>0.260974337</v>
      </c>
      <c r="AR17" s="690">
        <v>0.30161989099999997</v>
      </c>
      <c r="AS17" s="690">
        <v>0.30118170999999999</v>
      </c>
      <c r="AT17" s="690">
        <v>0.32187853</v>
      </c>
      <c r="AU17" s="690">
        <v>0.28601417200000001</v>
      </c>
      <c r="AV17" s="690">
        <v>0.32552561000000002</v>
      </c>
      <c r="AW17" s="690">
        <v>0.180465184</v>
      </c>
      <c r="AX17" s="690">
        <v>0.34563959999999999</v>
      </c>
      <c r="AY17" s="690">
        <v>0.34773219999999999</v>
      </c>
      <c r="AZ17" s="691">
        <v>0.30146309999999998</v>
      </c>
      <c r="BA17" s="691">
        <v>0.2891455</v>
      </c>
      <c r="BB17" s="691">
        <v>0.24835109999999999</v>
      </c>
      <c r="BC17" s="691">
        <v>0.25263920000000001</v>
      </c>
      <c r="BD17" s="691">
        <v>0.26013960000000003</v>
      </c>
      <c r="BE17" s="691">
        <v>0.28258870000000003</v>
      </c>
      <c r="BF17" s="691">
        <v>0.33595779999999997</v>
      </c>
      <c r="BG17" s="691">
        <v>0.3055561</v>
      </c>
      <c r="BH17" s="691">
        <v>0.24206169999999999</v>
      </c>
      <c r="BI17" s="691">
        <v>0.26524710000000001</v>
      </c>
      <c r="BJ17" s="691">
        <v>0.34650589999999998</v>
      </c>
      <c r="BK17" s="691">
        <v>0.34580949999999999</v>
      </c>
      <c r="BL17" s="691">
        <v>0.28730529999999999</v>
      </c>
      <c r="BM17" s="691">
        <v>0.26031189999999998</v>
      </c>
      <c r="BN17" s="691">
        <v>0.22345970000000001</v>
      </c>
      <c r="BO17" s="691">
        <v>0.23099639999999999</v>
      </c>
      <c r="BP17" s="691">
        <v>0.2395436</v>
      </c>
      <c r="BQ17" s="691">
        <v>0.25529269999999998</v>
      </c>
      <c r="BR17" s="691">
        <v>0.32473360000000001</v>
      </c>
      <c r="BS17" s="691">
        <v>0.29566029999999999</v>
      </c>
      <c r="BT17" s="691">
        <v>0.26017439999999997</v>
      </c>
      <c r="BU17" s="691">
        <v>0.2472714</v>
      </c>
      <c r="BV17" s="691">
        <v>0.3463041</v>
      </c>
    </row>
    <row r="18" spans="1:74" ht="11.15" customHeight="1" x14ac:dyDescent="0.25">
      <c r="A18" s="499" t="s">
        <v>1314</v>
      </c>
      <c r="B18" s="502" t="s">
        <v>1303</v>
      </c>
      <c r="C18" s="690">
        <v>0.61521048099999998</v>
      </c>
      <c r="D18" s="690">
        <v>0.58157888400000002</v>
      </c>
      <c r="E18" s="690">
        <v>0.61166877399999997</v>
      </c>
      <c r="F18" s="690">
        <v>0.56632562600000003</v>
      </c>
      <c r="G18" s="690">
        <v>0.57109849099999999</v>
      </c>
      <c r="H18" s="690">
        <v>0.631504073</v>
      </c>
      <c r="I18" s="690">
        <v>0.64017125200000002</v>
      </c>
      <c r="J18" s="690">
        <v>0.63509555299999998</v>
      </c>
      <c r="K18" s="690">
        <v>0.56221997300000004</v>
      </c>
      <c r="L18" s="690">
        <v>0.59973774899999999</v>
      </c>
      <c r="M18" s="690">
        <v>0.60104939400000001</v>
      </c>
      <c r="N18" s="690">
        <v>0.62275288100000004</v>
      </c>
      <c r="O18" s="690">
        <v>0.66630020599999995</v>
      </c>
      <c r="P18" s="690">
        <v>0.574537403</v>
      </c>
      <c r="Q18" s="690">
        <v>0.60402022099999997</v>
      </c>
      <c r="R18" s="690">
        <v>0.58054531099999995</v>
      </c>
      <c r="S18" s="690">
        <v>0.66446814700000001</v>
      </c>
      <c r="T18" s="690">
        <v>0.64869579700000002</v>
      </c>
      <c r="U18" s="690">
        <v>0.67071058100000003</v>
      </c>
      <c r="V18" s="690">
        <v>0.70391899999999996</v>
      </c>
      <c r="W18" s="690">
        <v>0.64926117000000005</v>
      </c>
      <c r="X18" s="690">
        <v>0.64054294000000001</v>
      </c>
      <c r="Y18" s="690">
        <v>0.62768589100000005</v>
      </c>
      <c r="Z18" s="690">
        <v>0.65812180899999995</v>
      </c>
      <c r="AA18" s="690">
        <v>0.65972980599999997</v>
      </c>
      <c r="AB18" s="690">
        <v>0.59439536599999998</v>
      </c>
      <c r="AC18" s="690">
        <v>0.67064996300000002</v>
      </c>
      <c r="AD18" s="690">
        <v>0.63660203599999998</v>
      </c>
      <c r="AE18" s="690">
        <v>0.63047914599999999</v>
      </c>
      <c r="AF18" s="690">
        <v>0.57768242199999997</v>
      </c>
      <c r="AG18" s="690">
        <v>0.65390537000000004</v>
      </c>
      <c r="AH18" s="690">
        <v>0.66595797199999995</v>
      </c>
      <c r="AI18" s="690">
        <v>0.60531663700000005</v>
      </c>
      <c r="AJ18" s="690">
        <v>0.60802774000000004</v>
      </c>
      <c r="AK18" s="690">
        <v>0.61056316499999996</v>
      </c>
      <c r="AL18" s="690">
        <v>0.67592273400000003</v>
      </c>
      <c r="AM18" s="690">
        <v>0.64517648800000005</v>
      </c>
      <c r="AN18" s="690">
        <v>0.56827206699999999</v>
      </c>
      <c r="AO18" s="690">
        <v>0.63550138300000003</v>
      </c>
      <c r="AP18" s="690">
        <v>0.582064146</v>
      </c>
      <c r="AQ18" s="690">
        <v>0.59473491000000001</v>
      </c>
      <c r="AR18" s="690">
        <v>0.59950840900000002</v>
      </c>
      <c r="AS18" s="690">
        <v>0.60669474400000001</v>
      </c>
      <c r="AT18" s="690">
        <v>0.60475465299999998</v>
      </c>
      <c r="AU18" s="690">
        <v>0.584955903</v>
      </c>
      <c r="AV18" s="690">
        <v>0.59122765700000002</v>
      </c>
      <c r="AW18" s="690">
        <v>0.55920504800000004</v>
      </c>
      <c r="AX18" s="690">
        <v>0.63980380000000003</v>
      </c>
      <c r="AY18" s="690">
        <v>0.72851969999999999</v>
      </c>
      <c r="AZ18" s="691">
        <v>0.54920970000000002</v>
      </c>
      <c r="BA18" s="691">
        <v>0.63432310000000003</v>
      </c>
      <c r="BB18" s="691">
        <v>0.5942617</v>
      </c>
      <c r="BC18" s="691">
        <v>0.61747439999999998</v>
      </c>
      <c r="BD18" s="691">
        <v>0.58312459999999999</v>
      </c>
      <c r="BE18" s="691">
        <v>0.63266080000000002</v>
      </c>
      <c r="BF18" s="691">
        <v>0.57901009999999997</v>
      </c>
      <c r="BG18" s="691">
        <v>0.56892730000000002</v>
      </c>
      <c r="BH18" s="691">
        <v>0.60220260000000003</v>
      </c>
      <c r="BI18" s="691">
        <v>0.58144059999999997</v>
      </c>
      <c r="BJ18" s="691">
        <v>0.66054270000000004</v>
      </c>
      <c r="BK18" s="691">
        <v>0.71461399999999997</v>
      </c>
      <c r="BL18" s="691">
        <v>0.54553669999999999</v>
      </c>
      <c r="BM18" s="691">
        <v>0.63795780000000002</v>
      </c>
      <c r="BN18" s="691">
        <v>0.59275129999999998</v>
      </c>
      <c r="BO18" s="691">
        <v>0.61824080000000003</v>
      </c>
      <c r="BP18" s="691">
        <v>0.59304400000000002</v>
      </c>
      <c r="BQ18" s="691">
        <v>0.64035089999999995</v>
      </c>
      <c r="BR18" s="691">
        <v>0.57877420000000002</v>
      </c>
      <c r="BS18" s="691">
        <v>0.56851799999999997</v>
      </c>
      <c r="BT18" s="691">
        <v>0.59691320000000003</v>
      </c>
      <c r="BU18" s="691">
        <v>0.5737911</v>
      </c>
      <c r="BV18" s="691">
        <v>0.65948839999999997</v>
      </c>
    </row>
    <row r="19" spans="1:74" ht="11.15" customHeight="1" x14ac:dyDescent="0.25">
      <c r="A19" s="499" t="s">
        <v>1197</v>
      </c>
      <c r="B19" s="500" t="s">
        <v>348</v>
      </c>
      <c r="C19" s="690">
        <v>359.48675664000001</v>
      </c>
      <c r="D19" s="690">
        <v>294.67102187</v>
      </c>
      <c r="E19" s="690">
        <v>308.78806992</v>
      </c>
      <c r="F19" s="690">
        <v>288.54883265000001</v>
      </c>
      <c r="G19" s="690">
        <v>325.92793220999999</v>
      </c>
      <c r="H19" s="690">
        <v>358.52738958999998</v>
      </c>
      <c r="I19" s="690">
        <v>396.89491361</v>
      </c>
      <c r="J19" s="690">
        <v>393.53555310000002</v>
      </c>
      <c r="K19" s="690">
        <v>342.95487781000003</v>
      </c>
      <c r="L19" s="690">
        <v>311.79256400000003</v>
      </c>
      <c r="M19" s="690">
        <v>309.10449666</v>
      </c>
      <c r="N19" s="690">
        <v>328.36360261999999</v>
      </c>
      <c r="O19" s="690">
        <v>345.36710038000001</v>
      </c>
      <c r="P19" s="690">
        <v>302.67372931</v>
      </c>
      <c r="Q19" s="690">
        <v>313.42877663000002</v>
      </c>
      <c r="R19" s="690">
        <v>284.35068482000003</v>
      </c>
      <c r="S19" s="690">
        <v>317.54099905999999</v>
      </c>
      <c r="T19" s="690">
        <v>339.73705840000002</v>
      </c>
      <c r="U19" s="690">
        <v>395.58766341</v>
      </c>
      <c r="V19" s="690">
        <v>386.94447909000002</v>
      </c>
      <c r="W19" s="690">
        <v>346.92994529999999</v>
      </c>
      <c r="X19" s="690">
        <v>307.00789743000001</v>
      </c>
      <c r="Y19" s="690">
        <v>302.29379123000001</v>
      </c>
      <c r="Z19" s="690">
        <v>324.21721517999998</v>
      </c>
      <c r="AA19" s="690">
        <v>327.58357525000002</v>
      </c>
      <c r="AB19" s="690">
        <v>306.35459533</v>
      </c>
      <c r="AC19" s="690">
        <v>296.29228906999998</v>
      </c>
      <c r="AD19" s="690">
        <v>267.56000449999999</v>
      </c>
      <c r="AE19" s="690">
        <v>292.36665375000001</v>
      </c>
      <c r="AF19" s="690">
        <v>339.07195114000001</v>
      </c>
      <c r="AG19" s="690">
        <v>396.03957215999998</v>
      </c>
      <c r="AH19" s="690">
        <v>384.69835015000001</v>
      </c>
      <c r="AI19" s="690">
        <v>320.76015703000002</v>
      </c>
      <c r="AJ19" s="690">
        <v>301.19303456</v>
      </c>
      <c r="AK19" s="690">
        <v>288.92673500000001</v>
      </c>
      <c r="AL19" s="690">
        <v>330.6708491</v>
      </c>
      <c r="AM19" s="690">
        <v>336.82841896999997</v>
      </c>
      <c r="AN19" s="690">
        <v>316.61438446</v>
      </c>
      <c r="AO19" s="690">
        <v>300.1149302</v>
      </c>
      <c r="AP19" s="690">
        <v>280.83772913000001</v>
      </c>
      <c r="AQ19" s="690">
        <v>306.62399778000002</v>
      </c>
      <c r="AR19" s="690">
        <v>360.91443456000002</v>
      </c>
      <c r="AS19" s="690">
        <v>391.00189710000001</v>
      </c>
      <c r="AT19" s="690">
        <v>399.59260117999997</v>
      </c>
      <c r="AU19" s="690">
        <v>335.55741899999998</v>
      </c>
      <c r="AV19" s="690">
        <v>308.37103080999998</v>
      </c>
      <c r="AW19" s="690">
        <v>302.54950442000001</v>
      </c>
      <c r="AX19" s="690">
        <v>326.95389999999998</v>
      </c>
      <c r="AY19" s="690">
        <v>363.00150000000002</v>
      </c>
      <c r="AZ19" s="691">
        <v>308.50979999999998</v>
      </c>
      <c r="BA19" s="691">
        <v>305.32040000000001</v>
      </c>
      <c r="BB19" s="691">
        <v>285.392</v>
      </c>
      <c r="BC19" s="691">
        <v>315.19929999999999</v>
      </c>
      <c r="BD19" s="691">
        <v>355.923</v>
      </c>
      <c r="BE19" s="691">
        <v>398.71600000000001</v>
      </c>
      <c r="BF19" s="691">
        <v>392.26940000000002</v>
      </c>
      <c r="BG19" s="691">
        <v>335.34660000000002</v>
      </c>
      <c r="BH19" s="691">
        <v>308.35180000000003</v>
      </c>
      <c r="BI19" s="691">
        <v>301.85980000000001</v>
      </c>
      <c r="BJ19" s="691">
        <v>339.8023</v>
      </c>
      <c r="BK19" s="691">
        <v>355.63010000000003</v>
      </c>
      <c r="BL19" s="691">
        <v>308.92660000000001</v>
      </c>
      <c r="BM19" s="691">
        <v>309.54989999999998</v>
      </c>
      <c r="BN19" s="691">
        <v>289.18639999999999</v>
      </c>
      <c r="BO19" s="691">
        <v>319.74740000000003</v>
      </c>
      <c r="BP19" s="691">
        <v>359.40660000000003</v>
      </c>
      <c r="BQ19" s="691">
        <v>402.22649999999999</v>
      </c>
      <c r="BR19" s="691">
        <v>395.43060000000003</v>
      </c>
      <c r="BS19" s="691">
        <v>337.85809999999998</v>
      </c>
      <c r="BT19" s="691">
        <v>311.05099999999999</v>
      </c>
      <c r="BU19" s="691">
        <v>304.43329999999997</v>
      </c>
      <c r="BV19" s="691">
        <v>343.49</v>
      </c>
    </row>
    <row r="20" spans="1:74" ht="11.15" customHeight="1" x14ac:dyDescent="0.25">
      <c r="A20" s="493"/>
      <c r="B20" s="131" t="s">
        <v>1304</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333"/>
      <c r="BA20" s="333"/>
      <c r="BB20" s="33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5" customHeight="1" x14ac:dyDescent="0.25">
      <c r="A21" s="499" t="s">
        <v>1198</v>
      </c>
      <c r="B21" s="500" t="s">
        <v>82</v>
      </c>
      <c r="C21" s="690">
        <v>3.2698505230000001</v>
      </c>
      <c r="D21" s="690">
        <v>3.1358951720000001</v>
      </c>
      <c r="E21" s="690">
        <v>3.6535897880000001</v>
      </c>
      <c r="F21" s="690">
        <v>2.8681725230000001</v>
      </c>
      <c r="G21" s="690">
        <v>2.9351015220000001</v>
      </c>
      <c r="H21" s="690">
        <v>4.0441167260000004</v>
      </c>
      <c r="I21" s="690">
        <v>6.0469096609999999</v>
      </c>
      <c r="J21" s="690">
        <v>6.5923124160000004</v>
      </c>
      <c r="K21" s="690">
        <v>4.7342538269999999</v>
      </c>
      <c r="L21" s="690">
        <v>4.630660217</v>
      </c>
      <c r="M21" s="690">
        <v>3.5570985159999999</v>
      </c>
      <c r="N21" s="690">
        <v>3.5544108539999999</v>
      </c>
      <c r="O21" s="690">
        <v>3.6804454099999999</v>
      </c>
      <c r="P21" s="690">
        <v>3.1469889279999999</v>
      </c>
      <c r="Q21" s="690">
        <v>3.4340791400000001</v>
      </c>
      <c r="R21" s="690">
        <v>3.2540318099999999</v>
      </c>
      <c r="S21" s="690">
        <v>2.909958332</v>
      </c>
      <c r="T21" s="690">
        <v>3.6252321219999999</v>
      </c>
      <c r="U21" s="690">
        <v>6.350583018</v>
      </c>
      <c r="V21" s="690">
        <v>5.3193565720000002</v>
      </c>
      <c r="W21" s="690">
        <v>3.610639833</v>
      </c>
      <c r="X21" s="690">
        <v>3.6915430310000001</v>
      </c>
      <c r="Y21" s="690">
        <v>3.4386043449999999</v>
      </c>
      <c r="Z21" s="690">
        <v>4.193226299</v>
      </c>
      <c r="AA21" s="690">
        <v>4.1098701469999996</v>
      </c>
      <c r="AB21" s="690">
        <v>3.7334824530000001</v>
      </c>
      <c r="AC21" s="690">
        <v>2.8574423179999999</v>
      </c>
      <c r="AD21" s="690">
        <v>3.1440908670000001</v>
      </c>
      <c r="AE21" s="690">
        <v>2.6959840690000001</v>
      </c>
      <c r="AF21" s="690">
        <v>4.655647117</v>
      </c>
      <c r="AG21" s="690">
        <v>6.6681605360000002</v>
      </c>
      <c r="AH21" s="690">
        <v>5.552236293</v>
      </c>
      <c r="AI21" s="690">
        <v>4.3177679419999997</v>
      </c>
      <c r="AJ21" s="690">
        <v>3.8922456080000001</v>
      </c>
      <c r="AK21" s="690">
        <v>3.57192847</v>
      </c>
      <c r="AL21" s="690">
        <v>3.8991281990000002</v>
      </c>
      <c r="AM21" s="690">
        <v>4.450526054</v>
      </c>
      <c r="AN21" s="690">
        <v>4.1553842200000002</v>
      </c>
      <c r="AO21" s="690">
        <v>3.5398562820000001</v>
      </c>
      <c r="AP21" s="690">
        <v>2.6693428429999999</v>
      </c>
      <c r="AQ21" s="690">
        <v>3.2309511519999998</v>
      </c>
      <c r="AR21" s="690">
        <v>5.0941003479999996</v>
      </c>
      <c r="AS21" s="690">
        <v>5.3156082629999997</v>
      </c>
      <c r="AT21" s="690">
        <v>5.943820025</v>
      </c>
      <c r="AU21" s="690">
        <v>4.4313696629999999</v>
      </c>
      <c r="AV21" s="690">
        <v>4.4298006570000004</v>
      </c>
      <c r="AW21" s="690">
        <v>4.232536337</v>
      </c>
      <c r="AX21" s="690">
        <v>3.0050180000000002</v>
      </c>
      <c r="AY21" s="690">
        <v>3.9971749999999999</v>
      </c>
      <c r="AZ21" s="691">
        <v>4.3258380000000001</v>
      </c>
      <c r="BA21" s="691">
        <v>4.3004160000000002</v>
      </c>
      <c r="BB21" s="691">
        <v>4.0273120000000002</v>
      </c>
      <c r="BC21" s="691">
        <v>3.8553709999999999</v>
      </c>
      <c r="BD21" s="691">
        <v>4.4755330000000004</v>
      </c>
      <c r="BE21" s="691">
        <v>6.0894120000000003</v>
      </c>
      <c r="BF21" s="691">
        <v>5.4801799999999998</v>
      </c>
      <c r="BG21" s="691">
        <v>4.0664189999999998</v>
      </c>
      <c r="BH21" s="691">
        <v>3.3102239999999998</v>
      </c>
      <c r="BI21" s="691">
        <v>4.6400690000000004</v>
      </c>
      <c r="BJ21" s="691">
        <v>3.8474430000000002</v>
      </c>
      <c r="BK21" s="691">
        <v>5.1916840000000004</v>
      </c>
      <c r="BL21" s="691">
        <v>4.2935639999999999</v>
      </c>
      <c r="BM21" s="691">
        <v>4.5073040000000004</v>
      </c>
      <c r="BN21" s="691">
        <v>4.3253050000000002</v>
      </c>
      <c r="BO21" s="691">
        <v>3.8503039999999999</v>
      </c>
      <c r="BP21" s="691">
        <v>4.5632999999999999</v>
      </c>
      <c r="BQ21" s="691">
        <v>6.2956779999999997</v>
      </c>
      <c r="BR21" s="691">
        <v>5.4174049999999996</v>
      </c>
      <c r="BS21" s="691">
        <v>4.0048450000000004</v>
      </c>
      <c r="BT21" s="691">
        <v>4.0573990000000002</v>
      </c>
      <c r="BU21" s="691">
        <v>4.588673</v>
      </c>
      <c r="BV21" s="691">
        <v>3.894517</v>
      </c>
    </row>
    <row r="22" spans="1:74" ht="11.15" customHeight="1" x14ac:dyDescent="0.25">
      <c r="A22" s="499" t="s">
        <v>1199</v>
      </c>
      <c r="B22" s="500" t="s">
        <v>81</v>
      </c>
      <c r="C22" s="690">
        <v>0.411736404</v>
      </c>
      <c r="D22" s="690">
        <v>0.114478596</v>
      </c>
      <c r="E22" s="690">
        <v>4.0078091000000003E-2</v>
      </c>
      <c r="F22" s="690">
        <v>0.13414657899999999</v>
      </c>
      <c r="G22" s="690">
        <v>2.982831E-3</v>
      </c>
      <c r="H22" s="690">
        <v>1.6183525000000001E-2</v>
      </c>
      <c r="I22" s="690">
        <v>5.4801917999999998E-2</v>
      </c>
      <c r="J22" s="690">
        <v>3.9129690000000002E-2</v>
      </c>
      <c r="K22" s="690">
        <v>2.4889398E-2</v>
      </c>
      <c r="L22" s="690">
        <v>7.0670100000000001E-4</v>
      </c>
      <c r="M22" s="690">
        <v>7.0091991000000006E-2</v>
      </c>
      <c r="N22" s="690">
        <v>0.13706673</v>
      </c>
      <c r="O22" s="690">
        <v>0.17624726700000001</v>
      </c>
      <c r="P22" s="690">
        <v>3.1579263000000003E-2</v>
      </c>
      <c r="Q22" s="690">
        <v>4.8330579999999998E-2</v>
      </c>
      <c r="R22" s="690">
        <v>2.8616700000000002E-3</v>
      </c>
      <c r="S22" s="690">
        <v>1.6658930000000001E-3</v>
      </c>
      <c r="T22" s="690">
        <v>3.6460326000000001E-2</v>
      </c>
      <c r="U22" s="690">
        <v>3.7802548999999998E-2</v>
      </c>
      <c r="V22" s="690">
        <v>2.0012615000000001E-2</v>
      </c>
      <c r="W22" s="690">
        <v>1.5698549999999999E-2</v>
      </c>
      <c r="X22" s="690">
        <v>1.1486727E-2</v>
      </c>
      <c r="Y22" s="690">
        <v>2.4133214E-2</v>
      </c>
      <c r="Z22" s="690">
        <v>5.0313710999999997E-2</v>
      </c>
      <c r="AA22" s="690">
        <v>2.8377423999999998E-2</v>
      </c>
      <c r="AB22" s="690">
        <v>2.9363568E-2</v>
      </c>
      <c r="AC22" s="690">
        <v>1.2913689999999999E-3</v>
      </c>
      <c r="AD22" s="690">
        <v>6.8995899999999997E-4</v>
      </c>
      <c r="AE22" s="690">
        <v>1.391623E-3</v>
      </c>
      <c r="AF22" s="690">
        <v>6.2023770000000002E-3</v>
      </c>
      <c r="AG22" s="690">
        <v>3.1684679999999998E-3</v>
      </c>
      <c r="AH22" s="690">
        <v>2.1349979999999999E-3</v>
      </c>
      <c r="AI22" s="690">
        <v>2.3138450000000001E-3</v>
      </c>
      <c r="AJ22" s="690">
        <v>6.8073989999999996E-3</v>
      </c>
      <c r="AK22" s="690">
        <v>8.1290549999999996E-3</v>
      </c>
      <c r="AL22" s="690">
        <v>6.6456096000000006E-2</v>
      </c>
      <c r="AM22" s="690">
        <v>0.174569587</v>
      </c>
      <c r="AN22" s="690">
        <v>0.255268312</v>
      </c>
      <c r="AO22" s="690">
        <v>4.8117300000000002E-2</v>
      </c>
      <c r="AP22" s="690">
        <v>-1.1234300000000001E-4</v>
      </c>
      <c r="AQ22" s="690">
        <v>2.851601E-3</v>
      </c>
      <c r="AR22" s="690">
        <v>2.2246559999999999E-2</v>
      </c>
      <c r="AS22" s="690">
        <v>1.7308212999999999E-2</v>
      </c>
      <c r="AT22" s="690">
        <v>2.4954101999999999E-2</v>
      </c>
      <c r="AU22" s="690">
        <v>6.4342519999999997E-3</v>
      </c>
      <c r="AV22" s="690">
        <v>3.8076799999999999E-3</v>
      </c>
      <c r="AW22" s="690">
        <v>2.8467739999999998E-3</v>
      </c>
      <c r="AX22" s="690">
        <v>0.2337861</v>
      </c>
      <c r="AY22" s="690">
        <v>0.12796959999999999</v>
      </c>
      <c r="AZ22" s="691">
        <v>0.12960830000000001</v>
      </c>
      <c r="BA22" s="691">
        <v>7.7277299999999993E-2</v>
      </c>
      <c r="BB22" s="691">
        <v>0.1234677</v>
      </c>
      <c r="BC22" s="691">
        <v>0.12522159999999999</v>
      </c>
      <c r="BD22" s="691">
        <v>2.2246599999999998E-2</v>
      </c>
      <c r="BE22" s="691">
        <v>2.4398199999999998E-2</v>
      </c>
      <c r="BF22" s="691">
        <v>1.55541E-2</v>
      </c>
      <c r="BG22" s="691">
        <v>6.4342499999999999E-3</v>
      </c>
      <c r="BH22" s="691">
        <v>3.8076799999999999E-3</v>
      </c>
      <c r="BI22" s="691">
        <v>2.8467700000000002E-3</v>
      </c>
      <c r="BJ22" s="691">
        <v>0.28179609999999999</v>
      </c>
      <c r="BK22" s="691">
        <v>0.1197096</v>
      </c>
      <c r="BL22" s="691">
        <v>0.13097829999999999</v>
      </c>
      <c r="BM22" s="691">
        <v>1.9427300000000002E-2</v>
      </c>
      <c r="BN22" s="691">
        <v>0.12409770000000001</v>
      </c>
      <c r="BO22" s="691">
        <v>5.6201599999999997E-2</v>
      </c>
      <c r="BP22" s="691">
        <v>2.2246599999999998E-2</v>
      </c>
      <c r="BQ22" s="691">
        <v>1.40882E-2</v>
      </c>
      <c r="BR22" s="691">
        <v>1.1341000000000001E-3</v>
      </c>
      <c r="BS22" s="691">
        <v>6.4342499999999999E-3</v>
      </c>
      <c r="BT22" s="691">
        <v>2.86977E-2</v>
      </c>
      <c r="BU22" s="691">
        <v>2.8467700000000002E-3</v>
      </c>
      <c r="BV22" s="691">
        <v>0.28303610000000001</v>
      </c>
    </row>
    <row r="23" spans="1:74" ht="11.15" customHeight="1" x14ac:dyDescent="0.25">
      <c r="A23" s="499" t="s">
        <v>1200</v>
      </c>
      <c r="B23" s="502" t="s">
        <v>84</v>
      </c>
      <c r="C23" s="690">
        <v>2.8859530000000002</v>
      </c>
      <c r="D23" s="690">
        <v>2.7043279999999998</v>
      </c>
      <c r="E23" s="690">
        <v>2.5698279999999998</v>
      </c>
      <c r="F23" s="690">
        <v>2.5188130000000002</v>
      </c>
      <c r="G23" s="690">
        <v>2.9253170000000002</v>
      </c>
      <c r="H23" s="690">
        <v>2.8376739999999998</v>
      </c>
      <c r="I23" s="690">
        <v>2.958923</v>
      </c>
      <c r="J23" s="690">
        <v>2.847172</v>
      </c>
      <c r="K23" s="690">
        <v>2.5871469999999999</v>
      </c>
      <c r="L23" s="690">
        <v>1.3420240000000001</v>
      </c>
      <c r="M23" s="690">
        <v>2.235544</v>
      </c>
      <c r="N23" s="690">
        <v>2.9720279999999999</v>
      </c>
      <c r="O23" s="690">
        <v>2.9352330000000002</v>
      </c>
      <c r="P23" s="690">
        <v>2.7001740000000001</v>
      </c>
      <c r="Q23" s="690">
        <v>2.968493</v>
      </c>
      <c r="R23" s="690">
        <v>2.1317759999999999</v>
      </c>
      <c r="S23" s="690">
        <v>2.2666149999999998</v>
      </c>
      <c r="T23" s="690">
        <v>2.4008630000000002</v>
      </c>
      <c r="U23" s="690">
        <v>2.464915</v>
      </c>
      <c r="V23" s="690">
        <v>2.4621689999999998</v>
      </c>
      <c r="W23" s="690">
        <v>2.38035</v>
      </c>
      <c r="X23" s="690">
        <v>2.4668909999999999</v>
      </c>
      <c r="Y23" s="690">
        <v>2.3858109999999999</v>
      </c>
      <c r="Z23" s="690">
        <v>2.254235</v>
      </c>
      <c r="AA23" s="690">
        <v>2.4839150000000001</v>
      </c>
      <c r="AB23" s="690">
        <v>2.3291620000000002</v>
      </c>
      <c r="AC23" s="690">
        <v>2.4775450000000001</v>
      </c>
      <c r="AD23" s="690">
        <v>1.041372</v>
      </c>
      <c r="AE23" s="690">
        <v>1.76756</v>
      </c>
      <c r="AF23" s="690">
        <v>2.113524</v>
      </c>
      <c r="AG23" s="690">
        <v>2.4715370000000001</v>
      </c>
      <c r="AH23" s="690">
        <v>2.4385620000000001</v>
      </c>
      <c r="AI23" s="690">
        <v>2.3892000000000002</v>
      </c>
      <c r="AJ23" s="690">
        <v>1.5923560000000001</v>
      </c>
      <c r="AK23" s="690">
        <v>2.0348350000000002</v>
      </c>
      <c r="AL23" s="690">
        <v>2.440483</v>
      </c>
      <c r="AM23" s="690">
        <v>2.3273169999999999</v>
      </c>
      <c r="AN23" s="690">
        <v>2.2517390000000002</v>
      </c>
      <c r="AO23" s="690">
        <v>2.4931589999999999</v>
      </c>
      <c r="AP23" s="690">
        <v>2.4123830000000002</v>
      </c>
      <c r="AQ23" s="690">
        <v>2.4901870000000002</v>
      </c>
      <c r="AR23" s="690">
        <v>2.160364</v>
      </c>
      <c r="AS23" s="690">
        <v>2.4736359999999999</v>
      </c>
      <c r="AT23" s="690">
        <v>2.4537969999999998</v>
      </c>
      <c r="AU23" s="690">
        <v>2.3843839999999998</v>
      </c>
      <c r="AV23" s="690">
        <v>1.0638080000000001</v>
      </c>
      <c r="AW23" s="690">
        <v>2.0740970000000001</v>
      </c>
      <c r="AX23" s="690">
        <v>2.5379100000000001</v>
      </c>
      <c r="AY23" s="690">
        <v>2.4175</v>
      </c>
      <c r="AZ23" s="691">
        <v>2.1876500000000001</v>
      </c>
      <c r="BA23" s="691">
        <v>2.42204</v>
      </c>
      <c r="BB23" s="691">
        <v>1.5064500000000001</v>
      </c>
      <c r="BC23" s="691">
        <v>2.29582</v>
      </c>
      <c r="BD23" s="691">
        <v>2.3587400000000001</v>
      </c>
      <c r="BE23" s="691">
        <v>2.43736</v>
      </c>
      <c r="BF23" s="691">
        <v>2.43736</v>
      </c>
      <c r="BG23" s="691">
        <v>2.3587400000000001</v>
      </c>
      <c r="BH23" s="691">
        <v>2.43736</v>
      </c>
      <c r="BI23" s="691">
        <v>2.3587400000000001</v>
      </c>
      <c r="BJ23" s="691">
        <v>2.43736</v>
      </c>
      <c r="BK23" s="691">
        <v>2.43736</v>
      </c>
      <c r="BL23" s="691">
        <v>2.2014900000000002</v>
      </c>
      <c r="BM23" s="691">
        <v>2.43736</v>
      </c>
      <c r="BN23" s="691">
        <v>0.99280999999999997</v>
      </c>
      <c r="BO23" s="691">
        <v>2.2801999999999998</v>
      </c>
      <c r="BP23" s="691">
        <v>2.3587400000000001</v>
      </c>
      <c r="BQ23" s="691">
        <v>2.43736</v>
      </c>
      <c r="BR23" s="691">
        <v>2.43736</v>
      </c>
      <c r="BS23" s="691">
        <v>2.3587400000000001</v>
      </c>
      <c r="BT23" s="691">
        <v>1.5560799999999999</v>
      </c>
      <c r="BU23" s="691">
        <v>2.25265</v>
      </c>
      <c r="BV23" s="691">
        <v>2.43736</v>
      </c>
    </row>
    <row r="24" spans="1:74" ht="11.15" customHeight="1" x14ac:dyDescent="0.25">
      <c r="A24" s="499" t="s">
        <v>1201</v>
      </c>
      <c r="B24" s="502" t="s">
        <v>1202</v>
      </c>
      <c r="C24" s="690">
        <v>0.64713758499999996</v>
      </c>
      <c r="D24" s="690">
        <v>0.69247122000000005</v>
      </c>
      <c r="E24" s="690">
        <v>0.76747903699999998</v>
      </c>
      <c r="F24" s="690">
        <v>0.919852844</v>
      </c>
      <c r="G24" s="690">
        <v>0.75106772200000005</v>
      </c>
      <c r="H24" s="690">
        <v>0.34313967499999998</v>
      </c>
      <c r="I24" s="690">
        <v>0.29663284099999998</v>
      </c>
      <c r="J24" s="690">
        <v>0.40846261900000003</v>
      </c>
      <c r="K24" s="690">
        <v>0.39179349499999999</v>
      </c>
      <c r="L24" s="690">
        <v>0.58365508700000002</v>
      </c>
      <c r="M24" s="690">
        <v>0.80321369600000003</v>
      </c>
      <c r="N24" s="690">
        <v>0.860234956</v>
      </c>
      <c r="O24" s="690">
        <v>0.84618852200000005</v>
      </c>
      <c r="P24" s="690">
        <v>0.78578130300000004</v>
      </c>
      <c r="Q24" s="690">
        <v>0.82941081800000005</v>
      </c>
      <c r="R24" s="690">
        <v>0.89930413399999998</v>
      </c>
      <c r="S24" s="690">
        <v>0.95542758900000002</v>
      </c>
      <c r="T24" s="690">
        <v>0.68034820900000004</v>
      </c>
      <c r="U24" s="690">
        <v>0.41323180500000001</v>
      </c>
      <c r="V24" s="690">
        <v>0.23285988399999999</v>
      </c>
      <c r="W24" s="690">
        <v>0.20686868999999999</v>
      </c>
      <c r="X24" s="690">
        <v>0.450806602</v>
      </c>
      <c r="Y24" s="690">
        <v>0.54965013399999996</v>
      </c>
      <c r="Z24" s="690">
        <v>0.74538159000000004</v>
      </c>
      <c r="AA24" s="690">
        <v>0.75935424399999996</v>
      </c>
      <c r="AB24" s="690">
        <v>0.64705111900000001</v>
      </c>
      <c r="AC24" s="690">
        <v>0.882870339</v>
      </c>
      <c r="AD24" s="690">
        <v>0.95268624700000004</v>
      </c>
      <c r="AE24" s="690">
        <v>0.85851040499999998</v>
      </c>
      <c r="AF24" s="690">
        <v>0.28434881400000001</v>
      </c>
      <c r="AG24" s="690">
        <v>0.36120232800000002</v>
      </c>
      <c r="AH24" s="690">
        <v>0.19527572200000001</v>
      </c>
      <c r="AI24" s="690">
        <v>0.111149912</v>
      </c>
      <c r="AJ24" s="690">
        <v>0.41260286299999999</v>
      </c>
      <c r="AK24" s="690">
        <v>0.48643651999999998</v>
      </c>
      <c r="AL24" s="690">
        <v>0.65697561699999996</v>
      </c>
      <c r="AM24" s="690">
        <v>0.564939003</v>
      </c>
      <c r="AN24" s="690">
        <v>0.48200972199999997</v>
      </c>
      <c r="AO24" s="690">
        <v>0.62016855000000004</v>
      </c>
      <c r="AP24" s="690">
        <v>0.535879463</v>
      </c>
      <c r="AQ24" s="690">
        <v>0.509507653</v>
      </c>
      <c r="AR24" s="690">
        <v>0.486715603</v>
      </c>
      <c r="AS24" s="690">
        <v>0.51987403700000001</v>
      </c>
      <c r="AT24" s="690">
        <v>0.50523174400000004</v>
      </c>
      <c r="AU24" s="690">
        <v>0.50852298100000004</v>
      </c>
      <c r="AV24" s="690">
        <v>0.51581933099999999</v>
      </c>
      <c r="AW24" s="690">
        <v>0.504841235</v>
      </c>
      <c r="AX24" s="690">
        <v>0.64618560000000003</v>
      </c>
      <c r="AY24" s="690">
        <v>0.65837590000000001</v>
      </c>
      <c r="AZ24" s="691">
        <v>0.58489950000000002</v>
      </c>
      <c r="BA24" s="691">
        <v>0.71893669999999998</v>
      </c>
      <c r="BB24" s="691">
        <v>0.82928869999999999</v>
      </c>
      <c r="BC24" s="691">
        <v>0.78198259999999997</v>
      </c>
      <c r="BD24" s="691">
        <v>0.58423369999999997</v>
      </c>
      <c r="BE24" s="691">
        <v>0.47587309999999999</v>
      </c>
      <c r="BF24" s="691">
        <v>0.37997249999999999</v>
      </c>
      <c r="BG24" s="691">
        <v>0.35120879999999999</v>
      </c>
      <c r="BH24" s="691">
        <v>0.50610999999999995</v>
      </c>
      <c r="BI24" s="691">
        <v>0.57292270000000001</v>
      </c>
      <c r="BJ24" s="691">
        <v>0.68313889999999999</v>
      </c>
      <c r="BK24" s="691">
        <v>0.67809459999999999</v>
      </c>
      <c r="BL24" s="691">
        <v>0.59469760000000005</v>
      </c>
      <c r="BM24" s="691">
        <v>0.72542450000000003</v>
      </c>
      <c r="BN24" s="691">
        <v>0.83364130000000003</v>
      </c>
      <c r="BO24" s="691">
        <v>0.7851108</v>
      </c>
      <c r="BP24" s="691">
        <v>0.58625669999999996</v>
      </c>
      <c r="BQ24" s="691">
        <v>0.47620109999999999</v>
      </c>
      <c r="BR24" s="691">
        <v>0.38014049999999999</v>
      </c>
      <c r="BS24" s="691">
        <v>0.3512921</v>
      </c>
      <c r="BT24" s="691">
        <v>0.50615410000000005</v>
      </c>
      <c r="BU24" s="691">
        <v>0.57294449999999997</v>
      </c>
      <c r="BV24" s="691">
        <v>0.68315049999999999</v>
      </c>
    </row>
    <row r="25" spans="1:74" ht="11.15" customHeight="1" x14ac:dyDescent="0.25">
      <c r="A25" s="499" t="s">
        <v>1203</v>
      </c>
      <c r="B25" s="502" t="s">
        <v>1305</v>
      </c>
      <c r="C25" s="690">
        <v>0.98721702899999997</v>
      </c>
      <c r="D25" s="690">
        <v>0.865229468</v>
      </c>
      <c r="E25" s="690">
        <v>1.0056774390000001</v>
      </c>
      <c r="F25" s="690">
        <v>0.79277875399999997</v>
      </c>
      <c r="G25" s="690">
        <v>0.757431148</v>
      </c>
      <c r="H25" s="690">
        <v>0.81795138899999997</v>
      </c>
      <c r="I25" s="690">
        <v>0.844236816</v>
      </c>
      <c r="J25" s="690">
        <v>0.75528789299999999</v>
      </c>
      <c r="K25" s="690">
        <v>0.71876103000000002</v>
      </c>
      <c r="L25" s="690">
        <v>0.85677958200000004</v>
      </c>
      <c r="M25" s="690">
        <v>0.80250426200000002</v>
      </c>
      <c r="N25" s="690">
        <v>0.91204483599999997</v>
      </c>
      <c r="O25" s="690">
        <v>0.907905552</v>
      </c>
      <c r="P25" s="690">
        <v>0.88901158199999997</v>
      </c>
      <c r="Q25" s="690">
        <v>0.93889913899999999</v>
      </c>
      <c r="R25" s="690">
        <v>0.83095936599999998</v>
      </c>
      <c r="S25" s="690">
        <v>0.73309111100000002</v>
      </c>
      <c r="T25" s="690">
        <v>0.71151302900000002</v>
      </c>
      <c r="U25" s="690">
        <v>0.76712556499999995</v>
      </c>
      <c r="V25" s="690">
        <v>0.73680377600000002</v>
      </c>
      <c r="W25" s="690">
        <v>0.74472988399999995</v>
      </c>
      <c r="X25" s="690">
        <v>0.73170508899999998</v>
      </c>
      <c r="Y25" s="690">
        <v>0.86242028199999998</v>
      </c>
      <c r="Z25" s="690">
        <v>0.920231205</v>
      </c>
      <c r="AA25" s="690">
        <v>0.79772429199999995</v>
      </c>
      <c r="AB25" s="690">
        <v>0.76760733800000003</v>
      </c>
      <c r="AC25" s="690">
        <v>0.95461972900000003</v>
      </c>
      <c r="AD25" s="690">
        <v>0.90707987199999995</v>
      </c>
      <c r="AE25" s="690">
        <v>0.96798325399999996</v>
      </c>
      <c r="AF25" s="690">
        <v>0.77652804799999997</v>
      </c>
      <c r="AG25" s="690">
        <v>0.79425407299999995</v>
      </c>
      <c r="AH25" s="690">
        <v>0.82367074699999998</v>
      </c>
      <c r="AI25" s="690">
        <v>0.80573772099999996</v>
      </c>
      <c r="AJ25" s="690">
        <v>0.80002652600000002</v>
      </c>
      <c r="AK25" s="690">
        <v>0.87123339099999997</v>
      </c>
      <c r="AL25" s="690">
        <v>0.882541142</v>
      </c>
      <c r="AM25" s="690">
        <v>0.89665520899999995</v>
      </c>
      <c r="AN25" s="690">
        <v>0.82543946300000004</v>
      </c>
      <c r="AO25" s="690">
        <v>1.1227326150000001</v>
      </c>
      <c r="AP25" s="690">
        <v>0.92715856299999999</v>
      </c>
      <c r="AQ25" s="690">
        <v>0.99250568800000005</v>
      </c>
      <c r="AR25" s="690">
        <v>0.97436731899999995</v>
      </c>
      <c r="AS25" s="690">
        <v>0.875529538</v>
      </c>
      <c r="AT25" s="690">
        <v>0.85888817900000003</v>
      </c>
      <c r="AU25" s="690">
        <v>0.89652725700000002</v>
      </c>
      <c r="AV25" s="690">
        <v>0.92540405000000003</v>
      </c>
      <c r="AW25" s="690">
        <v>0.91117154499999997</v>
      </c>
      <c r="AX25" s="690">
        <v>0.88941230000000004</v>
      </c>
      <c r="AY25" s="690">
        <v>0.95059039999999995</v>
      </c>
      <c r="AZ25" s="691">
        <v>0.86732690000000001</v>
      </c>
      <c r="BA25" s="691">
        <v>1.1792290000000001</v>
      </c>
      <c r="BB25" s="691">
        <v>1.0184089999999999</v>
      </c>
      <c r="BC25" s="691">
        <v>1.0288870000000001</v>
      </c>
      <c r="BD25" s="691">
        <v>1.000451</v>
      </c>
      <c r="BE25" s="691">
        <v>0.94437839999999995</v>
      </c>
      <c r="BF25" s="691">
        <v>0.88272689999999998</v>
      </c>
      <c r="BG25" s="691">
        <v>0.90980700000000003</v>
      </c>
      <c r="BH25" s="691">
        <v>0.90217610000000004</v>
      </c>
      <c r="BI25" s="691">
        <v>0.99158959999999996</v>
      </c>
      <c r="BJ25" s="691">
        <v>0.90143870000000004</v>
      </c>
      <c r="BK25" s="691">
        <v>0.97924270000000002</v>
      </c>
      <c r="BL25" s="691">
        <v>0.8673052</v>
      </c>
      <c r="BM25" s="691">
        <v>1.2179979999999999</v>
      </c>
      <c r="BN25" s="691">
        <v>1.049768</v>
      </c>
      <c r="BO25" s="691">
        <v>1.086951</v>
      </c>
      <c r="BP25" s="691">
        <v>1.0120560000000001</v>
      </c>
      <c r="BQ25" s="691">
        <v>0.96827600000000003</v>
      </c>
      <c r="BR25" s="691">
        <v>0.93130400000000002</v>
      </c>
      <c r="BS25" s="691">
        <v>0.9171975</v>
      </c>
      <c r="BT25" s="691">
        <v>0.94303239999999999</v>
      </c>
      <c r="BU25" s="691">
        <v>1.0111779999999999</v>
      </c>
      <c r="BV25" s="691">
        <v>0.92143059999999999</v>
      </c>
    </row>
    <row r="26" spans="1:74" ht="11.15" customHeight="1" x14ac:dyDescent="0.25">
      <c r="A26" s="499" t="s">
        <v>1204</v>
      </c>
      <c r="B26" s="500" t="s">
        <v>1306</v>
      </c>
      <c r="C26" s="690">
        <v>1.125006167</v>
      </c>
      <c r="D26" s="690">
        <v>8.3797447999999997E-2</v>
      </c>
      <c r="E26" s="690">
        <v>0.103145817</v>
      </c>
      <c r="F26" s="690">
        <v>9.7520577999999997E-2</v>
      </c>
      <c r="G26" s="690">
        <v>8.8129470000000001E-2</v>
      </c>
      <c r="H26" s="690">
        <v>0.138822379</v>
      </c>
      <c r="I26" s="690">
        <v>0.11532582500000001</v>
      </c>
      <c r="J26" s="690">
        <v>0.112596034</v>
      </c>
      <c r="K26" s="690">
        <v>9.4359643000000007E-2</v>
      </c>
      <c r="L26" s="690">
        <v>9.3389121000000005E-2</v>
      </c>
      <c r="M26" s="690">
        <v>0.109227912</v>
      </c>
      <c r="N26" s="690">
        <v>9.8492999999999997E-2</v>
      </c>
      <c r="O26" s="690">
        <v>0.152991667</v>
      </c>
      <c r="P26" s="690">
        <v>9.5792741000000001E-2</v>
      </c>
      <c r="Q26" s="690">
        <v>9.8677666999999997E-2</v>
      </c>
      <c r="R26" s="690">
        <v>0.106436633</v>
      </c>
      <c r="S26" s="690">
        <v>0.11520148199999999</v>
      </c>
      <c r="T26" s="690">
        <v>0.10977368699999999</v>
      </c>
      <c r="U26" s="690">
        <v>0.12260478599999999</v>
      </c>
      <c r="V26" s="690">
        <v>0.116889381</v>
      </c>
      <c r="W26" s="690">
        <v>0.105015231</v>
      </c>
      <c r="X26" s="690">
        <v>0.12230234600000001</v>
      </c>
      <c r="Y26" s="690">
        <v>0.12336768400000001</v>
      </c>
      <c r="Z26" s="690">
        <v>0.141478459</v>
      </c>
      <c r="AA26" s="690">
        <v>0.13604313500000001</v>
      </c>
      <c r="AB26" s="690">
        <v>0.108216241</v>
      </c>
      <c r="AC26" s="690">
        <v>0.103679756</v>
      </c>
      <c r="AD26" s="690">
        <v>0.118909696</v>
      </c>
      <c r="AE26" s="690">
        <v>0.11367258700000001</v>
      </c>
      <c r="AF26" s="690">
        <v>0.105723999</v>
      </c>
      <c r="AG26" s="690">
        <v>0.124566758</v>
      </c>
      <c r="AH26" s="690">
        <v>0.10172434</v>
      </c>
      <c r="AI26" s="690">
        <v>0.117616807</v>
      </c>
      <c r="AJ26" s="690">
        <v>0.116574279</v>
      </c>
      <c r="AK26" s="690">
        <v>0.103958593</v>
      </c>
      <c r="AL26" s="690">
        <v>0.18217488500000001</v>
      </c>
      <c r="AM26" s="690">
        <v>0.14311596300000001</v>
      </c>
      <c r="AN26" s="690">
        <v>0.189743408</v>
      </c>
      <c r="AO26" s="690">
        <v>9.9710211000000007E-2</v>
      </c>
      <c r="AP26" s="690">
        <v>9.2813883999999999E-2</v>
      </c>
      <c r="AQ26" s="690">
        <v>0.117269365</v>
      </c>
      <c r="AR26" s="690">
        <v>0.13217477699999999</v>
      </c>
      <c r="AS26" s="690">
        <v>0.106565455</v>
      </c>
      <c r="AT26" s="690">
        <v>0.119538872</v>
      </c>
      <c r="AU26" s="690">
        <v>0.109722158</v>
      </c>
      <c r="AV26" s="690">
        <v>0.105561136</v>
      </c>
      <c r="AW26" s="690">
        <v>0.12184229000000001</v>
      </c>
      <c r="AX26" s="690">
        <v>0.13114719999999999</v>
      </c>
      <c r="AY26" s="690">
        <v>1.1608309999999999</v>
      </c>
      <c r="AZ26" s="691">
        <v>0.1363201</v>
      </c>
      <c r="BA26" s="691">
        <v>0.10302070000000001</v>
      </c>
      <c r="BB26" s="691">
        <v>0.10353039999999999</v>
      </c>
      <c r="BC26" s="691">
        <v>0.1342401</v>
      </c>
      <c r="BD26" s="691">
        <v>0.11838600000000001</v>
      </c>
      <c r="BE26" s="691">
        <v>0.1234088</v>
      </c>
      <c r="BF26" s="691">
        <v>0.10063859999999999</v>
      </c>
      <c r="BG26" s="691">
        <v>8.5974099999999998E-2</v>
      </c>
      <c r="BH26" s="691">
        <v>0.1203934</v>
      </c>
      <c r="BI26" s="691">
        <v>0.13151450000000001</v>
      </c>
      <c r="BJ26" s="691">
        <v>0.1559933</v>
      </c>
      <c r="BK26" s="691">
        <v>0.4944711</v>
      </c>
      <c r="BL26" s="691">
        <v>0.1448786</v>
      </c>
      <c r="BM26" s="691">
        <v>0.1114523</v>
      </c>
      <c r="BN26" s="691">
        <v>9.7773499999999999E-2</v>
      </c>
      <c r="BO26" s="691">
        <v>0.13008719999999999</v>
      </c>
      <c r="BP26" s="691">
        <v>0.1321341</v>
      </c>
      <c r="BQ26" s="691">
        <v>0.1178994</v>
      </c>
      <c r="BR26" s="691">
        <v>0.1011764</v>
      </c>
      <c r="BS26" s="691">
        <v>9.0134000000000006E-2</v>
      </c>
      <c r="BT26" s="691">
        <v>0.1168487</v>
      </c>
      <c r="BU26" s="691">
        <v>0.12865699999999999</v>
      </c>
      <c r="BV26" s="691">
        <v>0.16306660000000001</v>
      </c>
    </row>
    <row r="27" spans="1:74" ht="11.15" customHeight="1" x14ac:dyDescent="0.25">
      <c r="A27" s="499" t="s">
        <v>1205</v>
      </c>
      <c r="B27" s="502" t="s">
        <v>1206</v>
      </c>
      <c r="C27" s="690">
        <v>9.3269007080000002</v>
      </c>
      <c r="D27" s="690">
        <v>7.5961999039999997</v>
      </c>
      <c r="E27" s="690">
        <v>8.1397981720000008</v>
      </c>
      <c r="F27" s="690">
        <v>7.331284278</v>
      </c>
      <c r="G27" s="690">
        <v>7.4600296930000001</v>
      </c>
      <c r="H27" s="690">
        <v>8.1978876940000003</v>
      </c>
      <c r="I27" s="690">
        <v>10.316830060999999</v>
      </c>
      <c r="J27" s="690">
        <v>10.754960651999999</v>
      </c>
      <c r="K27" s="690">
        <v>8.5512043930000008</v>
      </c>
      <c r="L27" s="690">
        <v>7.5072147080000002</v>
      </c>
      <c r="M27" s="690">
        <v>7.5776803770000001</v>
      </c>
      <c r="N27" s="690">
        <v>8.5342783759999996</v>
      </c>
      <c r="O27" s="690">
        <v>8.6990114179999996</v>
      </c>
      <c r="P27" s="690">
        <v>7.6493278169999996</v>
      </c>
      <c r="Q27" s="690">
        <v>8.3178903440000003</v>
      </c>
      <c r="R27" s="690">
        <v>7.2253696129999998</v>
      </c>
      <c r="S27" s="690">
        <v>6.9819594069999997</v>
      </c>
      <c r="T27" s="690">
        <v>7.5641903729999997</v>
      </c>
      <c r="U27" s="690">
        <v>10.156262722999999</v>
      </c>
      <c r="V27" s="690">
        <v>8.8880912280000004</v>
      </c>
      <c r="W27" s="690">
        <v>7.0633021879999998</v>
      </c>
      <c r="X27" s="690">
        <v>7.4747347949999998</v>
      </c>
      <c r="Y27" s="690">
        <v>7.3839866589999996</v>
      </c>
      <c r="Z27" s="690">
        <v>8.3048662639999993</v>
      </c>
      <c r="AA27" s="690">
        <v>8.3152842420000006</v>
      </c>
      <c r="AB27" s="690">
        <v>7.6148827189999997</v>
      </c>
      <c r="AC27" s="690">
        <v>7.2774485110000002</v>
      </c>
      <c r="AD27" s="690">
        <v>6.1648286409999997</v>
      </c>
      <c r="AE27" s="690">
        <v>6.4051019379999996</v>
      </c>
      <c r="AF27" s="690">
        <v>7.9419743550000002</v>
      </c>
      <c r="AG27" s="690">
        <v>10.422889163000001</v>
      </c>
      <c r="AH27" s="690">
        <v>9.1136040999999999</v>
      </c>
      <c r="AI27" s="690">
        <v>7.7437862270000002</v>
      </c>
      <c r="AJ27" s="690">
        <v>6.8206126749999996</v>
      </c>
      <c r="AK27" s="690">
        <v>7.0765210290000002</v>
      </c>
      <c r="AL27" s="690">
        <v>8.1277589389999996</v>
      </c>
      <c r="AM27" s="690">
        <v>8.5571228159999997</v>
      </c>
      <c r="AN27" s="690">
        <v>8.1595841250000003</v>
      </c>
      <c r="AO27" s="690">
        <v>7.9237439580000002</v>
      </c>
      <c r="AP27" s="690">
        <v>6.6374654099999999</v>
      </c>
      <c r="AQ27" s="690">
        <v>7.3432724589999996</v>
      </c>
      <c r="AR27" s="690">
        <v>8.8699686070000006</v>
      </c>
      <c r="AS27" s="690">
        <v>9.3085215059999999</v>
      </c>
      <c r="AT27" s="690">
        <v>9.9062299219999996</v>
      </c>
      <c r="AU27" s="690">
        <v>8.3369603110000003</v>
      </c>
      <c r="AV27" s="690">
        <v>7.0442008539999996</v>
      </c>
      <c r="AW27" s="690">
        <v>7.847335181</v>
      </c>
      <c r="AX27" s="690">
        <v>7.4434589999999998</v>
      </c>
      <c r="AY27" s="690">
        <v>9.3124420000000008</v>
      </c>
      <c r="AZ27" s="691">
        <v>8.231643</v>
      </c>
      <c r="BA27" s="691">
        <v>8.8009199999999996</v>
      </c>
      <c r="BB27" s="691">
        <v>7.6084569999999996</v>
      </c>
      <c r="BC27" s="691">
        <v>8.2215209999999992</v>
      </c>
      <c r="BD27" s="691">
        <v>8.5595909999999993</v>
      </c>
      <c r="BE27" s="691">
        <v>10.09483</v>
      </c>
      <c r="BF27" s="691">
        <v>9.2964319999999994</v>
      </c>
      <c r="BG27" s="691">
        <v>7.7785830000000002</v>
      </c>
      <c r="BH27" s="691">
        <v>7.2800710000000004</v>
      </c>
      <c r="BI27" s="691">
        <v>8.6976829999999996</v>
      </c>
      <c r="BJ27" s="691">
        <v>8.3071699999999993</v>
      </c>
      <c r="BK27" s="691">
        <v>9.9005620000000008</v>
      </c>
      <c r="BL27" s="691">
        <v>8.2329129999999999</v>
      </c>
      <c r="BM27" s="691">
        <v>9.0189660000000007</v>
      </c>
      <c r="BN27" s="691">
        <v>7.4233960000000003</v>
      </c>
      <c r="BO27" s="691">
        <v>8.1888550000000002</v>
      </c>
      <c r="BP27" s="691">
        <v>8.6747329999999998</v>
      </c>
      <c r="BQ27" s="691">
        <v>10.3095</v>
      </c>
      <c r="BR27" s="691">
        <v>9.2685200000000005</v>
      </c>
      <c r="BS27" s="691">
        <v>7.7286429999999999</v>
      </c>
      <c r="BT27" s="691">
        <v>7.2082119999999996</v>
      </c>
      <c r="BU27" s="691">
        <v>8.5569489999999995</v>
      </c>
      <c r="BV27" s="691">
        <v>8.3825610000000008</v>
      </c>
    </row>
    <row r="28" spans="1:74" ht="11.15" customHeight="1" x14ac:dyDescent="0.25">
      <c r="A28" s="499" t="s">
        <v>1207</v>
      </c>
      <c r="B28" s="500" t="s">
        <v>1307</v>
      </c>
      <c r="C28" s="690">
        <v>11.258449079</v>
      </c>
      <c r="D28" s="690">
        <v>9.1210420564000003</v>
      </c>
      <c r="E28" s="690">
        <v>9.5791995775000007</v>
      </c>
      <c r="F28" s="690">
        <v>8.6189798017000001</v>
      </c>
      <c r="G28" s="690">
        <v>8.7155655212000003</v>
      </c>
      <c r="H28" s="690">
        <v>9.4985412311000008</v>
      </c>
      <c r="I28" s="690">
        <v>11.934689172000001</v>
      </c>
      <c r="J28" s="690">
        <v>12.229770029000001</v>
      </c>
      <c r="K28" s="690">
        <v>9.7298300598999994</v>
      </c>
      <c r="L28" s="690">
        <v>9.1595683359999995</v>
      </c>
      <c r="M28" s="690">
        <v>9.4449835068999999</v>
      </c>
      <c r="N28" s="690">
        <v>10.233305992</v>
      </c>
      <c r="O28" s="690">
        <v>10.768920946</v>
      </c>
      <c r="P28" s="690">
        <v>9.4023463436999997</v>
      </c>
      <c r="Q28" s="690">
        <v>9.5220058304999995</v>
      </c>
      <c r="R28" s="690">
        <v>8.3069591622000001</v>
      </c>
      <c r="S28" s="690">
        <v>8.4519827703000008</v>
      </c>
      <c r="T28" s="690">
        <v>9.1470112360000009</v>
      </c>
      <c r="U28" s="690">
        <v>11.888087079</v>
      </c>
      <c r="V28" s="690">
        <v>10.844231766</v>
      </c>
      <c r="W28" s="690">
        <v>8.8335186862999997</v>
      </c>
      <c r="X28" s="690">
        <v>8.6800916159000003</v>
      </c>
      <c r="Y28" s="690">
        <v>9.1016511988000008</v>
      </c>
      <c r="Z28" s="690">
        <v>10.353625502</v>
      </c>
      <c r="AA28" s="690">
        <v>10.070364629</v>
      </c>
      <c r="AB28" s="690">
        <v>9.1573579043999995</v>
      </c>
      <c r="AC28" s="690">
        <v>8.8347158275000002</v>
      </c>
      <c r="AD28" s="690">
        <v>7.9261073476000004</v>
      </c>
      <c r="AE28" s="690">
        <v>7.9231370905</v>
      </c>
      <c r="AF28" s="690">
        <v>9.5072621192</v>
      </c>
      <c r="AG28" s="690">
        <v>11.793253818</v>
      </c>
      <c r="AH28" s="690">
        <v>11.134232346999999</v>
      </c>
      <c r="AI28" s="690">
        <v>9.0210000300999997</v>
      </c>
      <c r="AJ28" s="690">
        <v>8.5769768105999997</v>
      </c>
      <c r="AK28" s="690">
        <v>8.8161017315999999</v>
      </c>
      <c r="AL28" s="690">
        <v>10.198585888</v>
      </c>
      <c r="AM28" s="690">
        <v>10.384141893000001</v>
      </c>
      <c r="AN28" s="690">
        <v>9.7210617911000003</v>
      </c>
      <c r="AO28" s="690">
        <v>9.2783067785999993</v>
      </c>
      <c r="AP28" s="690">
        <v>8.0937148518999997</v>
      </c>
      <c r="AQ28" s="690">
        <v>8.3510787116999996</v>
      </c>
      <c r="AR28" s="690">
        <v>10.500394779000001</v>
      </c>
      <c r="AS28" s="690">
        <v>10.891999009999999</v>
      </c>
      <c r="AT28" s="690">
        <v>11.956321684000001</v>
      </c>
      <c r="AU28" s="690">
        <v>9.5580496305999993</v>
      </c>
      <c r="AV28" s="690">
        <v>8.7047622571000005</v>
      </c>
      <c r="AW28" s="690">
        <v>8.9374505562</v>
      </c>
      <c r="AX28" s="690">
        <v>9.8730738184</v>
      </c>
      <c r="AY28" s="690">
        <v>11.110625410999999</v>
      </c>
      <c r="AZ28" s="691">
        <v>9.5172709999999991</v>
      </c>
      <c r="BA28" s="691">
        <v>9.524559</v>
      </c>
      <c r="BB28" s="691">
        <v>8.555968</v>
      </c>
      <c r="BC28" s="691">
        <v>8.8867419999999999</v>
      </c>
      <c r="BD28" s="691">
        <v>9.8704049999999999</v>
      </c>
      <c r="BE28" s="691">
        <v>11.516019999999999</v>
      </c>
      <c r="BF28" s="691">
        <v>11.347899999999999</v>
      </c>
      <c r="BG28" s="691">
        <v>9.4972820000000002</v>
      </c>
      <c r="BH28" s="691">
        <v>9.0221990000000005</v>
      </c>
      <c r="BI28" s="691">
        <v>9.1256459999999997</v>
      </c>
      <c r="BJ28" s="691">
        <v>10.409219999999999</v>
      </c>
      <c r="BK28" s="691">
        <v>11.10108</v>
      </c>
      <c r="BL28" s="691">
        <v>9.5018440000000002</v>
      </c>
      <c r="BM28" s="691">
        <v>9.5997970000000006</v>
      </c>
      <c r="BN28" s="691">
        <v>8.6375080000000004</v>
      </c>
      <c r="BO28" s="691">
        <v>8.9753699999999998</v>
      </c>
      <c r="BP28" s="691">
        <v>9.9351819999999993</v>
      </c>
      <c r="BQ28" s="691">
        <v>11.58367</v>
      </c>
      <c r="BR28" s="691">
        <v>11.41118</v>
      </c>
      <c r="BS28" s="691">
        <v>9.5473269999999992</v>
      </c>
      <c r="BT28" s="691">
        <v>9.0869389999999992</v>
      </c>
      <c r="BU28" s="691">
        <v>9.1889520000000005</v>
      </c>
      <c r="BV28" s="691">
        <v>10.50896</v>
      </c>
    </row>
    <row r="29" spans="1:74" ht="11.15" customHeight="1" x14ac:dyDescent="0.25">
      <c r="A29" s="493"/>
      <c r="B29" s="131" t="s">
        <v>1308</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333"/>
      <c r="BA29" s="333"/>
      <c r="BB29" s="33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5" customHeight="1" x14ac:dyDescent="0.25">
      <c r="A30" s="499" t="s">
        <v>1208</v>
      </c>
      <c r="B30" s="500" t="s">
        <v>82</v>
      </c>
      <c r="C30" s="690">
        <v>3.7171738049999998</v>
      </c>
      <c r="D30" s="690">
        <v>3.3063524470000001</v>
      </c>
      <c r="E30" s="690">
        <v>3.688857906</v>
      </c>
      <c r="F30" s="690">
        <v>3.7722633249999999</v>
      </c>
      <c r="G30" s="690">
        <v>4.0107189160000001</v>
      </c>
      <c r="H30" s="690">
        <v>4.6881039260000001</v>
      </c>
      <c r="I30" s="690">
        <v>6.8053906739999999</v>
      </c>
      <c r="J30" s="690">
        <v>7.1654403220000003</v>
      </c>
      <c r="K30" s="690">
        <v>5.5523413039999996</v>
      </c>
      <c r="L30" s="690">
        <v>4.6901622999999999</v>
      </c>
      <c r="M30" s="690">
        <v>4.0698204259999997</v>
      </c>
      <c r="N30" s="690">
        <v>4.0835915700000003</v>
      </c>
      <c r="O30" s="690">
        <v>4.2043621949999999</v>
      </c>
      <c r="P30" s="690">
        <v>3.9874665899999999</v>
      </c>
      <c r="Q30" s="690">
        <v>3.7444050309999999</v>
      </c>
      <c r="R30" s="690">
        <v>3.2866763959999998</v>
      </c>
      <c r="S30" s="690">
        <v>3.176671539</v>
      </c>
      <c r="T30" s="690">
        <v>4.2076790419999996</v>
      </c>
      <c r="U30" s="690">
        <v>7.1765515669999997</v>
      </c>
      <c r="V30" s="690">
        <v>6.2025141530000001</v>
      </c>
      <c r="W30" s="690">
        <v>4.3962844399999996</v>
      </c>
      <c r="X30" s="690">
        <v>3.7630127670000002</v>
      </c>
      <c r="Y30" s="690">
        <v>3.86022643</v>
      </c>
      <c r="Z30" s="690">
        <v>4.3588084020000002</v>
      </c>
      <c r="AA30" s="690">
        <v>4.3259720970000002</v>
      </c>
      <c r="AB30" s="690">
        <v>4.0040926880000001</v>
      </c>
      <c r="AC30" s="690">
        <v>3.890320419</v>
      </c>
      <c r="AD30" s="690">
        <v>2.8541326069999999</v>
      </c>
      <c r="AE30" s="690">
        <v>3.2596785150000001</v>
      </c>
      <c r="AF30" s="690">
        <v>5.3796860339999997</v>
      </c>
      <c r="AG30" s="690">
        <v>7.9983687750000003</v>
      </c>
      <c r="AH30" s="690">
        <v>7.063430404</v>
      </c>
      <c r="AI30" s="690">
        <v>5.3591588809999999</v>
      </c>
      <c r="AJ30" s="690">
        <v>4.1443655379999997</v>
      </c>
      <c r="AK30" s="690">
        <v>4.2748023929999999</v>
      </c>
      <c r="AL30" s="690">
        <v>4.579847752</v>
      </c>
      <c r="AM30" s="690">
        <v>4.7622914700000001</v>
      </c>
      <c r="AN30" s="690">
        <v>4.1022135989999997</v>
      </c>
      <c r="AO30" s="690">
        <v>3.9790664630000001</v>
      </c>
      <c r="AP30" s="690">
        <v>3.4434936249999999</v>
      </c>
      <c r="AQ30" s="690">
        <v>4.3752387749999997</v>
      </c>
      <c r="AR30" s="690">
        <v>6.3118941470000003</v>
      </c>
      <c r="AS30" s="690">
        <v>6.9183481369999997</v>
      </c>
      <c r="AT30" s="690">
        <v>7.5525557599999997</v>
      </c>
      <c r="AU30" s="690">
        <v>5.23242166</v>
      </c>
      <c r="AV30" s="690">
        <v>5.1848545030000004</v>
      </c>
      <c r="AW30" s="690">
        <v>4.9827256279999999</v>
      </c>
      <c r="AX30" s="690">
        <v>5.1223140000000003</v>
      </c>
      <c r="AY30" s="690">
        <v>6.719487</v>
      </c>
      <c r="AZ30" s="691">
        <v>4.9044639999999999</v>
      </c>
      <c r="BA30" s="691">
        <v>4.6730850000000004</v>
      </c>
      <c r="BB30" s="691">
        <v>4.0928170000000001</v>
      </c>
      <c r="BC30" s="691">
        <v>4.5152390000000002</v>
      </c>
      <c r="BD30" s="691">
        <v>5.7974969999999999</v>
      </c>
      <c r="BE30" s="691">
        <v>7.6470909999999996</v>
      </c>
      <c r="BF30" s="691">
        <v>7.3695500000000003</v>
      </c>
      <c r="BG30" s="691">
        <v>6.39079</v>
      </c>
      <c r="BH30" s="691">
        <v>5.5478949999999996</v>
      </c>
      <c r="BI30" s="691">
        <v>5.5321800000000003</v>
      </c>
      <c r="BJ30" s="691">
        <v>5.9642939999999998</v>
      </c>
      <c r="BK30" s="691">
        <v>6.30497</v>
      </c>
      <c r="BL30" s="691">
        <v>4.6691450000000003</v>
      </c>
      <c r="BM30" s="691">
        <v>4.2180580000000001</v>
      </c>
      <c r="BN30" s="691">
        <v>4.5675319999999999</v>
      </c>
      <c r="BO30" s="691">
        <v>4.4809700000000001</v>
      </c>
      <c r="BP30" s="691">
        <v>5.6599750000000002</v>
      </c>
      <c r="BQ30" s="691">
        <v>7.3394199999999996</v>
      </c>
      <c r="BR30" s="691">
        <v>7.2305339999999996</v>
      </c>
      <c r="BS30" s="691">
        <v>5.9213630000000004</v>
      </c>
      <c r="BT30" s="691">
        <v>5.3970900000000004</v>
      </c>
      <c r="BU30" s="691">
        <v>5.4160789999999999</v>
      </c>
      <c r="BV30" s="691">
        <v>5.5383969999999998</v>
      </c>
    </row>
    <row r="31" spans="1:74" ht="11.15" customHeight="1" x14ac:dyDescent="0.25">
      <c r="A31" s="499" t="s">
        <v>1209</v>
      </c>
      <c r="B31" s="502" t="s">
        <v>81</v>
      </c>
      <c r="C31" s="690">
        <v>0.24289661700000001</v>
      </c>
      <c r="D31" s="690">
        <v>9.7376819999999992E-3</v>
      </c>
      <c r="E31" s="690">
        <v>0.12035467399999999</v>
      </c>
      <c r="F31" s="690">
        <v>0</v>
      </c>
      <c r="G31" s="690">
        <v>1.6406330000000001E-3</v>
      </c>
      <c r="H31" s="690">
        <v>1.2763309E-2</v>
      </c>
      <c r="I31" s="690">
        <v>0.12514661899999999</v>
      </c>
      <c r="J31" s="690">
        <v>4.1528969999999998E-2</v>
      </c>
      <c r="K31" s="690">
        <v>5.2352208999999997E-2</v>
      </c>
      <c r="L31" s="690">
        <v>2.8067999999999999E-3</v>
      </c>
      <c r="M31" s="690">
        <v>3.0106360000000001E-3</v>
      </c>
      <c r="N31" s="690">
        <v>6.7204091999999993E-2</v>
      </c>
      <c r="O31" s="690">
        <v>0.21217448899999999</v>
      </c>
      <c r="P31" s="690">
        <v>5.5326017999999998E-2</v>
      </c>
      <c r="Q31" s="690">
        <v>6.5540195999999995E-2</v>
      </c>
      <c r="R31" s="690">
        <v>8.8565190000000002E-3</v>
      </c>
      <c r="S31" s="690">
        <v>0</v>
      </c>
      <c r="T31" s="690">
        <v>6.9337999999999995E-4</v>
      </c>
      <c r="U31" s="690">
        <v>4.2948964999999999E-2</v>
      </c>
      <c r="V31" s="690">
        <v>3.6411827000000001E-2</v>
      </c>
      <c r="W31" s="690">
        <v>0</v>
      </c>
      <c r="X31" s="690">
        <v>0</v>
      </c>
      <c r="Y31" s="690">
        <v>0</v>
      </c>
      <c r="Z31" s="690">
        <v>0</v>
      </c>
      <c r="AA31" s="690">
        <v>2.079568E-2</v>
      </c>
      <c r="AB31" s="690">
        <v>2.6068313999999999E-2</v>
      </c>
      <c r="AC31" s="690">
        <v>9.6827539000000004E-2</v>
      </c>
      <c r="AD31" s="690">
        <v>0</v>
      </c>
      <c r="AE31" s="690">
        <v>0</v>
      </c>
      <c r="AF31" s="690">
        <v>0</v>
      </c>
      <c r="AG31" s="690">
        <v>0</v>
      </c>
      <c r="AH31" s="690">
        <v>0</v>
      </c>
      <c r="AI31" s="690">
        <v>0</v>
      </c>
      <c r="AJ31" s="690">
        <v>0</v>
      </c>
      <c r="AK31" s="690">
        <v>0</v>
      </c>
      <c r="AL31" s="690">
        <v>0</v>
      </c>
      <c r="AM31" s="690">
        <v>0</v>
      </c>
      <c r="AN31" s="690">
        <v>0</v>
      </c>
      <c r="AO31" s="690">
        <v>0</v>
      </c>
      <c r="AP31" s="690">
        <v>0</v>
      </c>
      <c r="AQ31" s="690">
        <v>0</v>
      </c>
      <c r="AR31" s="690">
        <v>0</v>
      </c>
      <c r="AS31" s="690">
        <v>0</v>
      </c>
      <c r="AT31" s="690">
        <v>0</v>
      </c>
      <c r="AU31" s="690">
        <v>0</v>
      </c>
      <c r="AV31" s="690">
        <v>0</v>
      </c>
      <c r="AW31" s="690">
        <v>0</v>
      </c>
      <c r="AX31" s="690">
        <v>0</v>
      </c>
      <c r="AY31" s="690">
        <v>0</v>
      </c>
      <c r="AZ31" s="691">
        <v>0</v>
      </c>
      <c r="BA31" s="691">
        <v>0</v>
      </c>
      <c r="BB31" s="691">
        <v>0</v>
      </c>
      <c r="BC31" s="691">
        <v>0</v>
      </c>
      <c r="BD31" s="691">
        <v>0</v>
      </c>
      <c r="BE31" s="691">
        <v>0</v>
      </c>
      <c r="BF31" s="691">
        <v>0</v>
      </c>
      <c r="BG31" s="691">
        <v>0</v>
      </c>
      <c r="BH31" s="691">
        <v>0</v>
      </c>
      <c r="BI31" s="691">
        <v>0</v>
      </c>
      <c r="BJ31" s="691">
        <v>0</v>
      </c>
      <c r="BK31" s="691">
        <v>0</v>
      </c>
      <c r="BL31" s="691">
        <v>0</v>
      </c>
      <c r="BM31" s="691">
        <v>0</v>
      </c>
      <c r="BN31" s="691">
        <v>0</v>
      </c>
      <c r="BO31" s="691">
        <v>0</v>
      </c>
      <c r="BP31" s="691">
        <v>0</v>
      </c>
      <c r="BQ31" s="691">
        <v>0</v>
      </c>
      <c r="BR31" s="691">
        <v>0</v>
      </c>
      <c r="BS31" s="691">
        <v>0</v>
      </c>
      <c r="BT31" s="691">
        <v>0</v>
      </c>
      <c r="BU31" s="691">
        <v>0</v>
      </c>
      <c r="BV31" s="691">
        <v>0</v>
      </c>
    </row>
    <row r="32" spans="1:74" ht="11.15" customHeight="1" x14ac:dyDescent="0.25">
      <c r="A32" s="499" t="s">
        <v>1210</v>
      </c>
      <c r="B32" s="502" t="s">
        <v>84</v>
      </c>
      <c r="C32" s="690">
        <v>4.0296589999999997</v>
      </c>
      <c r="D32" s="690">
        <v>3.3176290000000002</v>
      </c>
      <c r="E32" s="690">
        <v>3.5725760000000002</v>
      </c>
      <c r="F32" s="690">
        <v>2.8647649999999998</v>
      </c>
      <c r="G32" s="690">
        <v>3.4178609999999998</v>
      </c>
      <c r="H32" s="690">
        <v>3.763258</v>
      </c>
      <c r="I32" s="690">
        <v>3.862212</v>
      </c>
      <c r="J32" s="690">
        <v>3.717708</v>
      </c>
      <c r="K32" s="690">
        <v>2.9617640000000001</v>
      </c>
      <c r="L32" s="690">
        <v>3.6389480000000001</v>
      </c>
      <c r="M32" s="690">
        <v>3.7842470000000001</v>
      </c>
      <c r="N32" s="690">
        <v>3.9883839999999999</v>
      </c>
      <c r="O32" s="690">
        <v>4.0311719999999998</v>
      </c>
      <c r="P32" s="690">
        <v>3.6121789999999998</v>
      </c>
      <c r="Q32" s="690">
        <v>2.7963490000000002</v>
      </c>
      <c r="R32" s="690">
        <v>3.1027659999999999</v>
      </c>
      <c r="S32" s="690">
        <v>3.9197679999999999</v>
      </c>
      <c r="T32" s="690">
        <v>3.8089810000000002</v>
      </c>
      <c r="U32" s="690">
        <v>3.922358</v>
      </c>
      <c r="V32" s="690">
        <v>3.9163239999999999</v>
      </c>
      <c r="W32" s="690">
        <v>3.9167399999999999</v>
      </c>
      <c r="X32" s="690">
        <v>3.9579870000000001</v>
      </c>
      <c r="Y32" s="690">
        <v>3.8852630000000001</v>
      </c>
      <c r="Z32" s="690">
        <v>3.9951310000000002</v>
      </c>
      <c r="AA32" s="690">
        <v>4.0071940000000001</v>
      </c>
      <c r="AB32" s="690">
        <v>3.5162409999999999</v>
      </c>
      <c r="AC32" s="690">
        <v>3.1279089999999998</v>
      </c>
      <c r="AD32" s="690">
        <v>3.1975500000000001</v>
      </c>
      <c r="AE32" s="690">
        <v>2.8957039999999998</v>
      </c>
      <c r="AF32" s="690">
        <v>3.1186989999999999</v>
      </c>
      <c r="AG32" s="690">
        <v>3.164209</v>
      </c>
      <c r="AH32" s="690">
        <v>3.1246719999999999</v>
      </c>
      <c r="AI32" s="690">
        <v>2.7108289999999999</v>
      </c>
      <c r="AJ32" s="690">
        <v>3.1341990000000002</v>
      </c>
      <c r="AK32" s="690">
        <v>3.1689349999999998</v>
      </c>
      <c r="AL32" s="690">
        <v>3.263935</v>
      </c>
      <c r="AM32" s="690">
        <v>3.2741229999999999</v>
      </c>
      <c r="AN32" s="690">
        <v>2.9367179999999999</v>
      </c>
      <c r="AO32" s="690">
        <v>3.0706630000000001</v>
      </c>
      <c r="AP32" s="690">
        <v>2.830031</v>
      </c>
      <c r="AQ32" s="690">
        <v>2.475368</v>
      </c>
      <c r="AR32" s="690">
        <v>2.3699210000000002</v>
      </c>
      <c r="AS32" s="690">
        <v>2.4680550000000001</v>
      </c>
      <c r="AT32" s="690">
        <v>2.407</v>
      </c>
      <c r="AU32" s="690">
        <v>2.3418960000000002</v>
      </c>
      <c r="AV32" s="690">
        <v>2.105477</v>
      </c>
      <c r="AW32" s="690">
        <v>2.3819910000000002</v>
      </c>
      <c r="AX32" s="690">
        <v>2.4423900000000001</v>
      </c>
      <c r="AY32" s="690">
        <v>2.4366500000000002</v>
      </c>
      <c r="AZ32" s="691">
        <v>2.0855999999999999</v>
      </c>
      <c r="BA32" s="691">
        <v>1.91683</v>
      </c>
      <c r="BB32" s="691">
        <v>2.2345700000000002</v>
      </c>
      <c r="BC32" s="691">
        <v>2.3090600000000001</v>
      </c>
      <c r="BD32" s="691">
        <v>2.2345700000000002</v>
      </c>
      <c r="BE32" s="691">
        <v>2.3090600000000001</v>
      </c>
      <c r="BF32" s="691">
        <v>2.3090600000000001</v>
      </c>
      <c r="BG32" s="691">
        <v>1.83379</v>
      </c>
      <c r="BH32" s="691">
        <v>2.1948300000000001</v>
      </c>
      <c r="BI32" s="691">
        <v>2.2345700000000002</v>
      </c>
      <c r="BJ32" s="691">
        <v>2.3090600000000001</v>
      </c>
      <c r="BK32" s="691">
        <v>2.3090600000000001</v>
      </c>
      <c r="BL32" s="691">
        <v>2.0855999999999999</v>
      </c>
      <c r="BM32" s="691">
        <v>2.1129699999999998</v>
      </c>
      <c r="BN32" s="691">
        <v>1.7718700000000001</v>
      </c>
      <c r="BO32" s="691">
        <v>2.3090600000000001</v>
      </c>
      <c r="BP32" s="691">
        <v>2.2345700000000002</v>
      </c>
      <c r="BQ32" s="691">
        <v>2.3090600000000001</v>
      </c>
      <c r="BR32" s="691">
        <v>2.3090600000000001</v>
      </c>
      <c r="BS32" s="691">
        <v>2.2345700000000002</v>
      </c>
      <c r="BT32" s="691">
        <v>2.3090600000000001</v>
      </c>
      <c r="BU32" s="691">
        <v>2.2345700000000002</v>
      </c>
      <c r="BV32" s="691">
        <v>2.3090600000000001</v>
      </c>
    </row>
    <row r="33" spans="1:74" ht="11.15" customHeight="1" x14ac:dyDescent="0.25">
      <c r="A33" s="499" t="s">
        <v>1211</v>
      </c>
      <c r="B33" s="502" t="s">
        <v>1202</v>
      </c>
      <c r="C33" s="690">
        <v>2.2633759439999999</v>
      </c>
      <c r="D33" s="690">
        <v>2.2386177969999999</v>
      </c>
      <c r="E33" s="690">
        <v>2.6723782809999999</v>
      </c>
      <c r="F33" s="690">
        <v>2.4438542299999999</v>
      </c>
      <c r="G33" s="690">
        <v>2.5812495759999998</v>
      </c>
      <c r="H33" s="690">
        <v>2.4797395510000002</v>
      </c>
      <c r="I33" s="690">
        <v>2.5353012100000001</v>
      </c>
      <c r="J33" s="690">
        <v>2.471020658</v>
      </c>
      <c r="K33" s="690">
        <v>2.2933338509999999</v>
      </c>
      <c r="L33" s="690">
        <v>2.3732849730000001</v>
      </c>
      <c r="M33" s="690">
        <v>2.5598215839999998</v>
      </c>
      <c r="N33" s="690">
        <v>2.6465953450000002</v>
      </c>
      <c r="O33" s="690">
        <v>2.541015754</v>
      </c>
      <c r="P33" s="690">
        <v>2.242034672</v>
      </c>
      <c r="Q33" s="690">
        <v>2.6348551279999999</v>
      </c>
      <c r="R33" s="690">
        <v>2.2957411510000001</v>
      </c>
      <c r="S33" s="690">
        <v>2.5997156320000001</v>
      </c>
      <c r="T33" s="690">
        <v>2.536030679</v>
      </c>
      <c r="U33" s="690">
        <v>2.7123652329999999</v>
      </c>
      <c r="V33" s="690">
        <v>2.669632666</v>
      </c>
      <c r="W33" s="690">
        <v>2.5651962159999999</v>
      </c>
      <c r="X33" s="690">
        <v>2.5093131880000001</v>
      </c>
      <c r="Y33" s="690">
        <v>2.4929213319999999</v>
      </c>
      <c r="Z33" s="690">
        <v>2.7482953750000001</v>
      </c>
      <c r="AA33" s="690">
        <v>2.5383984929999999</v>
      </c>
      <c r="AB33" s="690">
        <v>2.3637195480000002</v>
      </c>
      <c r="AC33" s="690">
        <v>2.5126768030000002</v>
      </c>
      <c r="AD33" s="690">
        <v>2.4584600750000001</v>
      </c>
      <c r="AE33" s="690">
        <v>2.5740743909999999</v>
      </c>
      <c r="AF33" s="690">
        <v>2.4206127940000002</v>
      </c>
      <c r="AG33" s="690">
        <v>2.5416630809999998</v>
      </c>
      <c r="AH33" s="690">
        <v>2.493076233</v>
      </c>
      <c r="AI33" s="690">
        <v>2.3698172290000001</v>
      </c>
      <c r="AJ33" s="690">
        <v>2.3814373760000001</v>
      </c>
      <c r="AK33" s="690">
        <v>2.3517225150000001</v>
      </c>
      <c r="AL33" s="690">
        <v>2.4744136349999999</v>
      </c>
      <c r="AM33" s="690">
        <v>2.4982169930000002</v>
      </c>
      <c r="AN33" s="690">
        <v>2.0369272139999999</v>
      </c>
      <c r="AO33" s="690">
        <v>2.4143329339999999</v>
      </c>
      <c r="AP33" s="690">
        <v>2.2574562189999998</v>
      </c>
      <c r="AQ33" s="690">
        <v>2.291163901</v>
      </c>
      <c r="AR33" s="690">
        <v>2.2602115359999999</v>
      </c>
      <c r="AS33" s="690">
        <v>2.3549749759999998</v>
      </c>
      <c r="AT33" s="690">
        <v>2.354873225</v>
      </c>
      <c r="AU33" s="690">
        <v>2.2134980180000001</v>
      </c>
      <c r="AV33" s="690">
        <v>2.302402592</v>
      </c>
      <c r="AW33" s="690">
        <v>2.3834315030000002</v>
      </c>
      <c r="AX33" s="690">
        <v>2.4674239999999998</v>
      </c>
      <c r="AY33" s="690">
        <v>2.3288709999999999</v>
      </c>
      <c r="AZ33" s="691">
        <v>2.0907960000000001</v>
      </c>
      <c r="BA33" s="691">
        <v>2.4188239999999999</v>
      </c>
      <c r="BB33" s="691">
        <v>2.2265779999999999</v>
      </c>
      <c r="BC33" s="691">
        <v>2.3456809999999999</v>
      </c>
      <c r="BD33" s="691">
        <v>2.278429</v>
      </c>
      <c r="BE33" s="691">
        <v>2.3750719999999998</v>
      </c>
      <c r="BF33" s="691">
        <v>2.314009</v>
      </c>
      <c r="BG33" s="691">
        <v>2.160695</v>
      </c>
      <c r="BH33" s="691">
        <v>2.2035559999999998</v>
      </c>
      <c r="BI33" s="691">
        <v>2.3625949999999998</v>
      </c>
      <c r="BJ33" s="691">
        <v>2.448747</v>
      </c>
      <c r="BK33" s="691">
        <v>2.4774750000000001</v>
      </c>
      <c r="BL33" s="691">
        <v>2.2273849999999999</v>
      </c>
      <c r="BM33" s="691">
        <v>2.5786720000000001</v>
      </c>
      <c r="BN33" s="691">
        <v>2.3744580000000002</v>
      </c>
      <c r="BO33" s="691">
        <v>2.5033460000000001</v>
      </c>
      <c r="BP33" s="691">
        <v>2.4322159999999999</v>
      </c>
      <c r="BQ33" s="691">
        <v>2.5362909999999999</v>
      </c>
      <c r="BR33" s="691">
        <v>2.4713859999999999</v>
      </c>
      <c r="BS33" s="691">
        <v>2.3079459999999998</v>
      </c>
      <c r="BT33" s="691">
        <v>2.3543669999999999</v>
      </c>
      <c r="BU33" s="691">
        <v>2.5262950000000002</v>
      </c>
      <c r="BV33" s="691">
        <v>2.6184799999999999</v>
      </c>
    </row>
    <row r="34" spans="1:74" ht="11.15" customHeight="1" x14ac:dyDescent="0.25">
      <c r="A34" s="499" t="s">
        <v>1212</v>
      </c>
      <c r="B34" s="502" t="s">
        <v>1305</v>
      </c>
      <c r="C34" s="690">
        <v>0.59971467899999997</v>
      </c>
      <c r="D34" s="690">
        <v>0.56495740100000003</v>
      </c>
      <c r="E34" s="690">
        <v>0.46898621499999998</v>
      </c>
      <c r="F34" s="690">
        <v>0.52702901599999996</v>
      </c>
      <c r="G34" s="690">
        <v>0.49122581799999998</v>
      </c>
      <c r="H34" s="690">
        <v>0.42455236200000002</v>
      </c>
      <c r="I34" s="690">
        <v>0.43086473199999997</v>
      </c>
      <c r="J34" s="690">
        <v>0.42956484</v>
      </c>
      <c r="K34" s="690">
        <v>0.42624578499999999</v>
      </c>
      <c r="L34" s="690">
        <v>0.55496000000000001</v>
      </c>
      <c r="M34" s="690">
        <v>0.552177955</v>
      </c>
      <c r="N34" s="690">
        <v>0.55996437700000001</v>
      </c>
      <c r="O34" s="690">
        <v>0.61858933800000004</v>
      </c>
      <c r="P34" s="690">
        <v>0.56649201699999996</v>
      </c>
      <c r="Q34" s="690">
        <v>0.63154422300000002</v>
      </c>
      <c r="R34" s="690">
        <v>0.572375101</v>
      </c>
      <c r="S34" s="690">
        <v>0.47657223900000001</v>
      </c>
      <c r="T34" s="690">
        <v>0.51815586499999999</v>
      </c>
      <c r="U34" s="690">
        <v>0.44554561500000001</v>
      </c>
      <c r="V34" s="690">
        <v>0.45733439599999998</v>
      </c>
      <c r="W34" s="690">
        <v>0.46364782199999999</v>
      </c>
      <c r="X34" s="690">
        <v>0.56975654499999995</v>
      </c>
      <c r="Y34" s="690">
        <v>0.55105126999999998</v>
      </c>
      <c r="Z34" s="690">
        <v>0.64736818799999996</v>
      </c>
      <c r="AA34" s="690">
        <v>0.55604105400000003</v>
      </c>
      <c r="AB34" s="690">
        <v>0.568946269</v>
      </c>
      <c r="AC34" s="690">
        <v>0.675254197</v>
      </c>
      <c r="AD34" s="690">
        <v>0.64904775999999997</v>
      </c>
      <c r="AE34" s="690">
        <v>0.55314084500000005</v>
      </c>
      <c r="AF34" s="690">
        <v>0.46401141800000001</v>
      </c>
      <c r="AG34" s="690">
        <v>0.49904348199999998</v>
      </c>
      <c r="AH34" s="690">
        <v>0.46676637100000001</v>
      </c>
      <c r="AI34" s="690">
        <v>0.55559442400000003</v>
      </c>
      <c r="AJ34" s="690">
        <v>0.56890435399999995</v>
      </c>
      <c r="AK34" s="690">
        <v>0.74342156299999995</v>
      </c>
      <c r="AL34" s="690">
        <v>0.63309783200000003</v>
      </c>
      <c r="AM34" s="690">
        <v>0.51079416200000005</v>
      </c>
      <c r="AN34" s="690">
        <v>0.56011667700000001</v>
      </c>
      <c r="AO34" s="690">
        <v>0.76297359499999995</v>
      </c>
      <c r="AP34" s="690">
        <v>0.60929615800000003</v>
      </c>
      <c r="AQ34" s="690">
        <v>0.59052782500000001</v>
      </c>
      <c r="AR34" s="690">
        <v>0.59810476300000004</v>
      </c>
      <c r="AS34" s="690">
        <v>0.49254725900000002</v>
      </c>
      <c r="AT34" s="690">
        <v>0.489145043</v>
      </c>
      <c r="AU34" s="690">
        <v>0.58083179200000001</v>
      </c>
      <c r="AV34" s="690">
        <v>0.58677037700000001</v>
      </c>
      <c r="AW34" s="690">
        <v>0.614636034</v>
      </c>
      <c r="AX34" s="690">
        <v>0.7023722</v>
      </c>
      <c r="AY34" s="690">
        <v>0.56587940000000003</v>
      </c>
      <c r="AZ34" s="691">
        <v>0.60788850000000005</v>
      </c>
      <c r="BA34" s="691">
        <v>0.84139370000000002</v>
      </c>
      <c r="BB34" s="691">
        <v>0.68068870000000004</v>
      </c>
      <c r="BC34" s="691">
        <v>0.63945620000000003</v>
      </c>
      <c r="BD34" s="691">
        <v>0.65733459999999999</v>
      </c>
      <c r="BE34" s="691">
        <v>0.53615889999999999</v>
      </c>
      <c r="BF34" s="691">
        <v>0.53043149999999994</v>
      </c>
      <c r="BG34" s="691">
        <v>0.62498739999999997</v>
      </c>
      <c r="BH34" s="691">
        <v>0.62333910000000003</v>
      </c>
      <c r="BI34" s="691">
        <v>0.67196400000000001</v>
      </c>
      <c r="BJ34" s="691">
        <v>0.75463769999999997</v>
      </c>
      <c r="BK34" s="691">
        <v>0.58806780000000003</v>
      </c>
      <c r="BL34" s="691">
        <v>0.68586840000000004</v>
      </c>
      <c r="BM34" s="691">
        <v>0.94142150000000002</v>
      </c>
      <c r="BN34" s="691">
        <v>0.94212280000000004</v>
      </c>
      <c r="BO34" s="691">
        <v>0.84080520000000003</v>
      </c>
      <c r="BP34" s="691">
        <v>0.70537050000000001</v>
      </c>
      <c r="BQ34" s="691">
        <v>0.66633260000000005</v>
      </c>
      <c r="BR34" s="691">
        <v>0.70302710000000002</v>
      </c>
      <c r="BS34" s="691">
        <v>0.73151029999999995</v>
      </c>
      <c r="BT34" s="691">
        <v>0.75486660000000005</v>
      </c>
      <c r="BU34" s="691">
        <v>0.72271269999999999</v>
      </c>
      <c r="BV34" s="691">
        <v>1.167467</v>
      </c>
    </row>
    <row r="35" spans="1:74" ht="11.15" customHeight="1" x14ac:dyDescent="0.25">
      <c r="A35" s="499" t="s">
        <v>1213</v>
      </c>
      <c r="B35" s="500" t="s">
        <v>1306</v>
      </c>
      <c r="C35" s="690">
        <v>1.4075142469999999</v>
      </c>
      <c r="D35" s="690">
        <v>4.5483309E-2</v>
      </c>
      <c r="E35" s="690">
        <v>3.7333226999999997E-2</v>
      </c>
      <c r="F35" s="690">
        <v>4.9897672999999997E-2</v>
      </c>
      <c r="G35" s="690">
        <v>6.4839989000000001E-2</v>
      </c>
      <c r="H35" s="690">
        <v>2.7684779999999999E-2</v>
      </c>
      <c r="I35" s="690">
        <v>4.3189312000000001E-2</v>
      </c>
      <c r="J35" s="690">
        <v>6.3242337999999995E-2</v>
      </c>
      <c r="K35" s="690">
        <v>2.5799375999999999E-2</v>
      </c>
      <c r="L35" s="690">
        <v>2.6768594999999999E-2</v>
      </c>
      <c r="M35" s="690">
        <v>4.3492146000000002E-2</v>
      </c>
      <c r="N35" s="690">
        <v>3.3764875999999999E-2</v>
      </c>
      <c r="O35" s="690">
        <v>0.383799689</v>
      </c>
      <c r="P35" s="690">
        <v>0.11114611100000001</v>
      </c>
      <c r="Q35" s="690">
        <v>1.7319477E-2</v>
      </c>
      <c r="R35" s="690">
        <v>-2.8059040000000001E-3</v>
      </c>
      <c r="S35" s="690">
        <v>4.5998155999999998E-2</v>
      </c>
      <c r="T35" s="690">
        <v>4.3071423999999997E-2</v>
      </c>
      <c r="U35" s="690">
        <v>6.2411135999999999E-2</v>
      </c>
      <c r="V35" s="690">
        <v>4.1215344000000001E-2</v>
      </c>
      <c r="W35" s="690">
        <v>4.3998270999999999E-2</v>
      </c>
      <c r="X35" s="690">
        <v>4.0158036000000001E-2</v>
      </c>
      <c r="Y35" s="690">
        <v>3.8099938999999999E-2</v>
      </c>
      <c r="Z35" s="690">
        <v>8.0465094000000001E-2</v>
      </c>
      <c r="AA35" s="690">
        <v>7.9098932999999996E-2</v>
      </c>
      <c r="AB35" s="690">
        <v>6.9025095999999994E-2</v>
      </c>
      <c r="AC35" s="690">
        <v>7.2007570000000007E-2</v>
      </c>
      <c r="AD35" s="690">
        <v>5.6986938000000001E-2</v>
      </c>
      <c r="AE35" s="690">
        <v>7.3385586000000003E-2</v>
      </c>
      <c r="AF35" s="690">
        <v>4.0627436000000003E-2</v>
      </c>
      <c r="AG35" s="690">
        <v>5.7498475E-2</v>
      </c>
      <c r="AH35" s="690">
        <v>4.7226678000000001E-2</v>
      </c>
      <c r="AI35" s="690">
        <v>5.2539475000000002E-2</v>
      </c>
      <c r="AJ35" s="690">
        <v>5.4941416999999999E-2</v>
      </c>
      <c r="AK35" s="690">
        <v>5.2636744999999999E-2</v>
      </c>
      <c r="AL35" s="690">
        <v>9.4480037000000003E-2</v>
      </c>
      <c r="AM35" s="690">
        <v>0.16161562800000001</v>
      </c>
      <c r="AN35" s="690">
        <v>0.34823922899999998</v>
      </c>
      <c r="AO35" s="690">
        <v>5.4886721999999999E-2</v>
      </c>
      <c r="AP35" s="690">
        <v>5.8234660000000001E-2</v>
      </c>
      <c r="AQ35" s="690">
        <v>4.1034057999999998E-2</v>
      </c>
      <c r="AR35" s="690">
        <v>7.7570218999999996E-2</v>
      </c>
      <c r="AS35" s="690">
        <v>6.5853256999999998E-2</v>
      </c>
      <c r="AT35" s="690">
        <v>0.215271932</v>
      </c>
      <c r="AU35" s="690">
        <v>0.140803976</v>
      </c>
      <c r="AV35" s="690">
        <v>2.9811244000000001E-2</v>
      </c>
      <c r="AW35" s="690">
        <v>3.5646388000000001E-2</v>
      </c>
      <c r="AX35" s="690">
        <v>6.4636600000000002E-2</v>
      </c>
      <c r="AY35" s="690">
        <v>0.19896929999999999</v>
      </c>
      <c r="AZ35" s="691">
        <v>0.1618453</v>
      </c>
      <c r="BA35" s="691">
        <v>5.0810899999999999E-2</v>
      </c>
      <c r="BB35" s="691">
        <v>4.0221399999999997E-2</v>
      </c>
      <c r="BC35" s="691">
        <v>4.7768900000000003E-2</v>
      </c>
      <c r="BD35" s="691">
        <v>5.0388200000000001E-2</v>
      </c>
      <c r="BE35" s="691">
        <v>6.5265699999999996E-2</v>
      </c>
      <c r="BF35" s="691">
        <v>9.9029900000000004E-2</v>
      </c>
      <c r="BG35" s="691">
        <v>8.6710899999999994E-2</v>
      </c>
      <c r="BH35" s="691">
        <v>4.2965000000000003E-2</v>
      </c>
      <c r="BI35" s="691">
        <v>3.81914E-2</v>
      </c>
      <c r="BJ35" s="691">
        <v>8.3719000000000002E-2</v>
      </c>
      <c r="BK35" s="691">
        <v>0.14486450000000001</v>
      </c>
      <c r="BL35" s="691">
        <v>0.18877730000000001</v>
      </c>
      <c r="BM35" s="691">
        <v>5.3671799999999999E-2</v>
      </c>
      <c r="BN35" s="691">
        <v>4.5629700000000002E-2</v>
      </c>
      <c r="BO35" s="691">
        <v>5.5319500000000001E-2</v>
      </c>
      <c r="BP35" s="691">
        <v>5.77738E-2</v>
      </c>
      <c r="BQ35" s="691">
        <v>6.5204499999999999E-2</v>
      </c>
      <c r="BR35" s="691">
        <v>0.12587380000000001</v>
      </c>
      <c r="BS35" s="691">
        <v>0.10201300000000001</v>
      </c>
      <c r="BT35" s="691">
        <v>4.6329500000000003E-2</v>
      </c>
      <c r="BU35" s="691">
        <v>4.1230799999999998E-2</v>
      </c>
      <c r="BV35" s="691">
        <v>8.0557500000000004E-2</v>
      </c>
    </row>
    <row r="36" spans="1:74" ht="11.15" customHeight="1" x14ac:dyDescent="0.25">
      <c r="A36" s="499" t="s">
        <v>1214</v>
      </c>
      <c r="B36" s="502" t="s">
        <v>1206</v>
      </c>
      <c r="C36" s="690">
        <v>12.260334292</v>
      </c>
      <c r="D36" s="690">
        <v>9.4827776359999998</v>
      </c>
      <c r="E36" s="690">
        <v>10.560486302999999</v>
      </c>
      <c r="F36" s="690">
        <v>9.6578092439999992</v>
      </c>
      <c r="G36" s="690">
        <v>10.567535932</v>
      </c>
      <c r="H36" s="690">
        <v>11.396101928</v>
      </c>
      <c r="I36" s="690">
        <v>13.802104547000001</v>
      </c>
      <c r="J36" s="690">
        <v>13.888505128</v>
      </c>
      <c r="K36" s="690">
        <v>11.311836525</v>
      </c>
      <c r="L36" s="690">
        <v>11.286930668</v>
      </c>
      <c r="M36" s="690">
        <v>11.012569747000001</v>
      </c>
      <c r="N36" s="690">
        <v>11.379504259999999</v>
      </c>
      <c r="O36" s="690">
        <v>11.991113465</v>
      </c>
      <c r="P36" s="690">
        <v>10.574644407999999</v>
      </c>
      <c r="Q36" s="690">
        <v>9.8900130550000007</v>
      </c>
      <c r="R36" s="690">
        <v>9.2636092629999993</v>
      </c>
      <c r="S36" s="690">
        <v>10.218725566</v>
      </c>
      <c r="T36" s="690">
        <v>11.11461139</v>
      </c>
      <c r="U36" s="690">
        <v>14.362180516</v>
      </c>
      <c r="V36" s="690">
        <v>13.323432386</v>
      </c>
      <c r="W36" s="690">
        <v>11.385866749</v>
      </c>
      <c r="X36" s="690">
        <v>10.840227536</v>
      </c>
      <c r="Y36" s="690">
        <v>10.827561971</v>
      </c>
      <c r="Z36" s="690">
        <v>11.830068059</v>
      </c>
      <c r="AA36" s="690">
        <v>11.527500257</v>
      </c>
      <c r="AB36" s="690">
        <v>10.548092915</v>
      </c>
      <c r="AC36" s="690">
        <v>10.374995527999999</v>
      </c>
      <c r="AD36" s="690">
        <v>9.2161773799999995</v>
      </c>
      <c r="AE36" s="690">
        <v>9.3559833369999996</v>
      </c>
      <c r="AF36" s="690">
        <v>11.423636682</v>
      </c>
      <c r="AG36" s="690">
        <v>14.260782813000001</v>
      </c>
      <c r="AH36" s="690">
        <v>13.195171686</v>
      </c>
      <c r="AI36" s="690">
        <v>11.047939009</v>
      </c>
      <c r="AJ36" s="690">
        <v>10.283847685</v>
      </c>
      <c r="AK36" s="690">
        <v>10.591518216000001</v>
      </c>
      <c r="AL36" s="690">
        <v>11.045774256</v>
      </c>
      <c r="AM36" s="690">
        <v>11.207041253</v>
      </c>
      <c r="AN36" s="690">
        <v>9.9842147190000006</v>
      </c>
      <c r="AO36" s="690">
        <v>10.281922714</v>
      </c>
      <c r="AP36" s="690">
        <v>9.1985116619999996</v>
      </c>
      <c r="AQ36" s="690">
        <v>9.773332559</v>
      </c>
      <c r="AR36" s="690">
        <v>11.617701665</v>
      </c>
      <c r="AS36" s="690">
        <v>12.299778629</v>
      </c>
      <c r="AT36" s="690">
        <v>13.01884596</v>
      </c>
      <c r="AU36" s="690">
        <v>10.509451446</v>
      </c>
      <c r="AV36" s="690">
        <v>10.209315716000001</v>
      </c>
      <c r="AW36" s="690">
        <v>10.398430553000001</v>
      </c>
      <c r="AX36" s="690">
        <v>10.79914</v>
      </c>
      <c r="AY36" s="690">
        <v>12.24986</v>
      </c>
      <c r="AZ36" s="691">
        <v>9.8505939999999992</v>
      </c>
      <c r="BA36" s="691">
        <v>9.9009440000000009</v>
      </c>
      <c r="BB36" s="691">
        <v>9.2748749999999998</v>
      </c>
      <c r="BC36" s="691">
        <v>9.8572050000000004</v>
      </c>
      <c r="BD36" s="691">
        <v>11.018219999999999</v>
      </c>
      <c r="BE36" s="691">
        <v>12.932650000000001</v>
      </c>
      <c r="BF36" s="691">
        <v>12.62208</v>
      </c>
      <c r="BG36" s="691">
        <v>11.096970000000001</v>
      </c>
      <c r="BH36" s="691">
        <v>10.612579999999999</v>
      </c>
      <c r="BI36" s="691">
        <v>10.839499999999999</v>
      </c>
      <c r="BJ36" s="691">
        <v>11.560460000000001</v>
      </c>
      <c r="BK36" s="691">
        <v>11.824439999999999</v>
      </c>
      <c r="BL36" s="691">
        <v>9.856776</v>
      </c>
      <c r="BM36" s="691">
        <v>9.9047929999999997</v>
      </c>
      <c r="BN36" s="691">
        <v>9.7016120000000008</v>
      </c>
      <c r="BO36" s="691">
        <v>10.189500000000001</v>
      </c>
      <c r="BP36" s="691">
        <v>11.08991</v>
      </c>
      <c r="BQ36" s="691">
        <v>12.916309999999999</v>
      </c>
      <c r="BR36" s="691">
        <v>12.839880000000001</v>
      </c>
      <c r="BS36" s="691">
        <v>11.2974</v>
      </c>
      <c r="BT36" s="691">
        <v>10.86171</v>
      </c>
      <c r="BU36" s="691">
        <v>10.94089</v>
      </c>
      <c r="BV36" s="691">
        <v>11.71396</v>
      </c>
    </row>
    <row r="37" spans="1:74" ht="11.15" customHeight="1" x14ac:dyDescent="0.25">
      <c r="A37" s="499" t="s">
        <v>1215</v>
      </c>
      <c r="B37" s="500" t="s">
        <v>1307</v>
      </c>
      <c r="C37" s="690">
        <v>13.966116816</v>
      </c>
      <c r="D37" s="690">
        <v>11.609173638</v>
      </c>
      <c r="E37" s="690">
        <v>12.353857647</v>
      </c>
      <c r="F37" s="690">
        <v>11.221152893999999</v>
      </c>
      <c r="G37" s="690">
        <v>11.713106703999999</v>
      </c>
      <c r="H37" s="690">
        <v>12.988212112999999</v>
      </c>
      <c r="I37" s="690">
        <v>15.876700349</v>
      </c>
      <c r="J37" s="690">
        <v>16.156685634999999</v>
      </c>
      <c r="K37" s="690">
        <v>13.285536919</v>
      </c>
      <c r="L37" s="690">
        <v>11.991113571</v>
      </c>
      <c r="M37" s="690">
        <v>11.98598812</v>
      </c>
      <c r="N37" s="690">
        <v>12.854908172</v>
      </c>
      <c r="O37" s="690">
        <v>13.540335854</v>
      </c>
      <c r="P37" s="690">
        <v>11.877677798000001</v>
      </c>
      <c r="Q37" s="690">
        <v>12.262781199999999</v>
      </c>
      <c r="R37" s="690">
        <v>10.712045429</v>
      </c>
      <c r="S37" s="690">
        <v>11.160597387999999</v>
      </c>
      <c r="T37" s="690">
        <v>12.516947402</v>
      </c>
      <c r="U37" s="690">
        <v>16.042442564000002</v>
      </c>
      <c r="V37" s="690">
        <v>14.573933232</v>
      </c>
      <c r="W37" s="690">
        <v>12.190236412999999</v>
      </c>
      <c r="X37" s="690">
        <v>11.386489687999999</v>
      </c>
      <c r="Y37" s="690">
        <v>11.571480352</v>
      </c>
      <c r="Z37" s="690">
        <v>12.847841904999999</v>
      </c>
      <c r="AA37" s="690">
        <v>12.686242344</v>
      </c>
      <c r="AB37" s="690">
        <v>11.659675622</v>
      </c>
      <c r="AC37" s="690">
        <v>11.156625504000001</v>
      </c>
      <c r="AD37" s="690">
        <v>9.8896833631999996</v>
      </c>
      <c r="AE37" s="690">
        <v>10.272798221</v>
      </c>
      <c r="AF37" s="690">
        <v>12.438595164000001</v>
      </c>
      <c r="AG37" s="690">
        <v>15.755890886</v>
      </c>
      <c r="AH37" s="690">
        <v>14.693643977000001</v>
      </c>
      <c r="AI37" s="690">
        <v>11.948567363</v>
      </c>
      <c r="AJ37" s="690">
        <v>11.018781784</v>
      </c>
      <c r="AK37" s="690">
        <v>11.06699332</v>
      </c>
      <c r="AL37" s="690">
        <v>12.568377184999999</v>
      </c>
      <c r="AM37" s="690">
        <v>12.858931590999999</v>
      </c>
      <c r="AN37" s="690">
        <v>12.114688267</v>
      </c>
      <c r="AO37" s="690">
        <v>11.636242432</v>
      </c>
      <c r="AP37" s="690">
        <v>10.288172682000001</v>
      </c>
      <c r="AQ37" s="690">
        <v>10.917895088</v>
      </c>
      <c r="AR37" s="690">
        <v>13.469177833</v>
      </c>
      <c r="AS37" s="690">
        <v>14.782534616</v>
      </c>
      <c r="AT37" s="690">
        <v>15.502367178</v>
      </c>
      <c r="AU37" s="690">
        <v>12.500263929999999</v>
      </c>
      <c r="AV37" s="690">
        <v>11.352283393</v>
      </c>
      <c r="AW37" s="690">
        <v>11.40689727</v>
      </c>
      <c r="AX37" s="690">
        <v>12.126651059</v>
      </c>
      <c r="AY37" s="690">
        <v>13.762343734</v>
      </c>
      <c r="AZ37" s="691">
        <v>12.240959999999999</v>
      </c>
      <c r="BA37" s="691">
        <v>11.922829999999999</v>
      </c>
      <c r="BB37" s="691">
        <v>10.942360000000001</v>
      </c>
      <c r="BC37" s="691">
        <v>11.45115</v>
      </c>
      <c r="BD37" s="691">
        <v>13.14723</v>
      </c>
      <c r="BE37" s="691">
        <v>15.62124</v>
      </c>
      <c r="BF37" s="691">
        <v>15.02073</v>
      </c>
      <c r="BG37" s="691">
        <v>12.58652</v>
      </c>
      <c r="BH37" s="691">
        <v>11.71022</v>
      </c>
      <c r="BI37" s="691">
        <v>11.75605</v>
      </c>
      <c r="BJ37" s="691">
        <v>13.14579</v>
      </c>
      <c r="BK37" s="691">
        <v>13.891310000000001</v>
      </c>
      <c r="BL37" s="691">
        <v>12.221579999999999</v>
      </c>
      <c r="BM37" s="691">
        <v>12.082990000000001</v>
      </c>
      <c r="BN37" s="691">
        <v>11.12546</v>
      </c>
      <c r="BO37" s="691">
        <v>11.62585</v>
      </c>
      <c r="BP37" s="691">
        <v>13.28548</v>
      </c>
      <c r="BQ37" s="691">
        <v>15.765790000000001</v>
      </c>
      <c r="BR37" s="691">
        <v>15.156689999999999</v>
      </c>
      <c r="BS37" s="691">
        <v>12.697760000000001</v>
      </c>
      <c r="BT37" s="691">
        <v>11.834059999999999</v>
      </c>
      <c r="BU37" s="691">
        <v>11.87374</v>
      </c>
      <c r="BV37" s="691">
        <v>13.29979</v>
      </c>
    </row>
    <row r="38" spans="1:74" ht="11.15" customHeight="1" x14ac:dyDescent="0.25">
      <c r="A38" s="493"/>
      <c r="B38" s="131" t="s">
        <v>1309</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333"/>
      <c r="BA38" s="333"/>
      <c r="BB38" s="33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5" customHeight="1" x14ac:dyDescent="0.25">
      <c r="A39" s="499" t="s">
        <v>1216</v>
      </c>
      <c r="B39" s="500" t="s">
        <v>82</v>
      </c>
      <c r="C39" s="690">
        <v>17.856907496000002</v>
      </c>
      <c r="D39" s="690">
        <v>18.007398051999999</v>
      </c>
      <c r="E39" s="690">
        <v>19.835081129999999</v>
      </c>
      <c r="F39" s="690">
        <v>16.618383300000001</v>
      </c>
      <c r="G39" s="690">
        <v>18.296445446</v>
      </c>
      <c r="H39" s="690">
        <v>21.798990437</v>
      </c>
      <c r="I39" s="690">
        <v>26.397471823</v>
      </c>
      <c r="J39" s="690">
        <v>27.688134263999999</v>
      </c>
      <c r="K39" s="690">
        <v>24.651835641000002</v>
      </c>
      <c r="L39" s="690">
        <v>20.38082872</v>
      </c>
      <c r="M39" s="690">
        <v>19.499185719</v>
      </c>
      <c r="N39" s="690">
        <v>21.277946833000001</v>
      </c>
      <c r="O39" s="690">
        <v>23.435271385</v>
      </c>
      <c r="P39" s="690">
        <v>23.332585303999998</v>
      </c>
      <c r="Q39" s="690">
        <v>23.493376654999999</v>
      </c>
      <c r="R39" s="690">
        <v>18.970734359000001</v>
      </c>
      <c r="S39" s="690">
        <v>20.502851672999999</v>
      </c>
      <c r="T39" s="690">
        <v>25.607726799999998</v>
      </c>
      <c r="U39" s="690">
        <v>32.988511672000001</v>
      </c>
      <c r="V39" s="690">
        <v>31.411151861</v>
      </c>
      <c r="W39" s="690">
        <v>26.324839862000001</v>
      </c>
      <c r="X39" s="690">
        <v>23.043245843000001</v>
      </c>
      <c r="Y39" s="690">
        <v>21.853505769000002</v>
      </c>
      <c r="Z39" s="690">
        <v>26.075723537999998</v>
      </c>
      <c r="AA39" s="690">
        <v>28.313081084</v>
      </c>
      <c r="AB39" s="690">
        <v>26.188578873000001</v>
      </c>
      <c r="AC39" s="690">
        <v>26.098596827000001</v>
      </c>
      <c r="AD39" s="690">
        <v>21.734367092999999</v>
      </c>
      <c r="AE39" s="690">
        <v>21.463736522000001</v>
      </c>
      <c r="AF39" s="690">
        <v>27.439904335000001</v>
      </c>
      <c r="AG39" s="690">
        <v>36.322351845999997</v>
      </c>
      <c r="AH39" s="690">
        <v>33.276293633000002</v>
      </c>
      <c r="AI39" s="690">
        <v>26.541966845000001</v>
      </c>
      <c r="AJ39" s="690">
        <v>23.980353406999999</v>
      </c>
      <c r="AK39" s="690">
        <v>20.212509800999999</v>
      </c>
      <c r="AL39" s="690">
        <v>25.651549503999998</v>
      </c>
      <c r="AM39" s="690">
        <v>25.727397764999999</v>
      </c>
      <c r="AN39" s="690">
        <v>23.171917401000002</v>
      </c>
      <c r="AO39" s="690">
        <v>23.834092494</v>
      </c>
      <c r="AP39" s="690">
        <v>21.312024320999999</v>
      </c>
      <c r="AQ39" s="690">
        <v>22.180611151000001</v>
      </c>
      <c r="AR39" s="690">
        <v>27.242711218</v>
      </c>
      <c r="AS39" s="690">
        <v>30.951627877</v>
      </c>
      <c r="AT39" s="690">
        <v>32.346243510999997</v>
      </c>
      <c r="AU39" s="690">
        <v>25.545197023</v>
      </c>
      <c r="AV39" s="690">
        <v>25.808413008999999</v>
      </c>
      <c r="AW39" s="690">
        <v>25.378383712000002</v>
      </c>
      <c r="AX39" s="690">
        <v>26.529250000000001</v>
      </c>
      <c r="AY39" s="690">
        <v>27.288920000000001</v>
      </c>
      <c r="AZ39" s="691">
        <v>26.29158</v>
      </c>
      <c r="BA39" s="691">
        <v>23.916039999999999</v>
      </c>
      <c r="BB39" s="691">
        <v>21.90108</v>
      </c>
      <c r="BC39" s="691">
        <v>20.637170000000001</v>
      </c>
      <c r="BD39" s="691">
        <v>26.050439999999998</v>
      </c>
      <c r="BE39" s="691">
        <v>31.481760000000001</v>
      </c>
      <c r="BF39" s="691">
        <v>30.544519999999999</v>
      </c>
      <c r="BG39" s="691">
        <v>25.024439999999998</v>
      </c>
      <c r="BH39" s="691">
        <v>25.28726</v>
      </c>
      <c r="BI39" s="691">
        <v>23.495000000000001</v>
      </c>
      <c r="BJ39" s="691">
        <v>26.45599</v>
      </c>
      <c r="BK39" s="691">
        <v>28.340170000000001</v>
      </c>
      <c r="BL39" s="691">
        <v>24.103120000000001</v>
      </c>
      <c r="BM39" s="691">
        <v>23.628340000000001</v>
      </c>
      <c r="BN39" s="691">
        <v>22.522680000000001</v>
      </c>
      <c r="BO39" s="691">
        <v>22.677040000000002</v>
      </c>
      <c r="BP39" s="691">
        <v>28.545839999999998</v>
      </c>
      <c r="BQ39" s="691">
        <v>33.931620000000002</v>
      </c>
      <c r="BR39" s="691">
        <v>32.905679999999997</v>
      </c>
      <c r="BS39" s="691">
        <v>26.833960000000001</v>
      </c>
      <c r="BT39" s="691">
        <v>26.184460000000001</v>
      </c>
      <c r="BU39" s="691">
        <v>23.106169999999999</v>
      </c>
      <c r="BV39" s="691">
        <v>26.495000000000001</v>
      </c>
    </row>
    <row r="40" spans="1:74" ht="11.15" customHeight="1" x14ac:dyDescent="0.25">
      <c r="A40" s="499" t="s">
        <v>1217</v>
      </c>
      <c r="B40" s="502" t="s">
        <v>81</v>
      </c>
      <c r="C40" s="690">
        <v>26.218818358</v>
      </c>
      <c r="D40" s="690">
        <v>17.235104842999998</v>
      </c>
      <c r="E40" s="690">
        <v>18.540511127999999</v>
      </c>
      <c r="F40" s="690">
        <v>15.530596149000001</v>
      </c>
      <c r="G40" s="690">
        <v>16.756243374</v>
      </c>
      <c r="H40" s="690">
        <v>19.258195006000001</v>
      </c>
      <c r="I40" s="690">
        <v>22.456825106</v>
      </c>
      <c r="J40" s="690">
        <v>23.010925725</v>
      </c>
      <c r="K40" s="690">
        <v>16.794681686000001</v>
      </c>
      <c r="L40" s="690">
        <v>15.306007267</v>
      </c>
      <c r="M40" s="690">
        <v>16.494740970999999</v>
      </c>
      <c r="N40" s="690">
        <v>18.907411406000001</v>
      </c>
      <c r="O40" s="690">
        <v>21.747715916000001</v>
      </c>
      <c r="P40" s="690">
        <v>15.292684415</v>
      </c>
      <c r="Q40" s="690">
        <v>16.307267370000002</v>
      </c>
      <c r="R40" s="690">
        <v>11.771934763000001</v>
      </c>
      <c r="S40" s="690">
        <v>13.657118228</v>
      </c>
      <c r="T40" s="690">
        <v>14.294750832</v>
      </c>
      <c r="U40" s="690">
        <v>20.030178351</v>
      </c>
      <c r="V40" s="690">
        <v>16.674341817999998</v>
      </c>
      <c r="W40" s="690">
        <v>14.876386153</v>
      </c>
      <c r="X40" s="690">
        <v>10.562555604</v>
      </c>
      <c r="Y40" s="690">
        <v>14.433888047</v>
      </c>
      <c r="Z40" s="690">
        <v>13.645176169999999</v>
      </c>
      <c r="AA40" s="690">
        <v>12.442781044</v>
      </c>
      <c r="AB40" s="690">
        <v>11.977560064</v>
      </c>
      <c r="AC40" s="690">
        <v>9.3370079760000007</v>
      </c>
      <c r="AD40" s="690">
        <v>7.313116076</v>
      </c>
      <c r="AE40" s="690">
        <v>9.0785404520000004</v>
      </c>
      <c r="AF40" s="690">
        <v>13.251508526</v>
      </c>
      <c r="AG40" s="690">
        <v>18.817444277</v>
      </c>
      <c r="AH40" s="690">
        <v>16.887344279000001</v>
      </c>
      <c r="AI40" s="690">
        <v>10.882438966</v>
      </c>
      <c r="AJ40" s="690">
        <v>9.6242066919999996</v>
      </c>
      <c r="AK40" s="690">
        <v>12.151286494000001</v>
      </c>
      <c r="AL40" s="690">
        <v>16.18249101</v>
      </c>
      <c r="AM40" s="690">
        <v>16.982170479000001</v>
      </c>
      <c r="AN40" s="690">
        <v>20.791510517999999</v>
      </c>
      <c r="AO40" s="690">
        <v>12.754994532</v>
      </c>
      <c r="AP40" s="690">
        <v>10.475116421999999</v>
      </c>
      <c r="AQ40" s="690">
        <v>11.482823428</v>
      </c>
      <c r="AR40" s="690">
        <v>17.907271514000001</v>
      </c>
      <c r="AS40" s="690">
        <v>21.286489531000001</v>
      </c>
      <c r="AT40" s="690">
        <v>20.799614630000001</v>
      </c>
      <c r="AU40" s="690">
        <v>13.358552289</v>
      </c>
      <c r="AV40" s="690">
        <v>9.0427289329999994</v>
      </c>
      <c r="AW40" s="690">
        <v>9.1841728380000003</v>
      </c>
      <c r="AX40" s="690">
        <v>11.906420000000001</v>
      </c>
      <c r="AY40" s="690">
        <v>21.764009999999999</v>
      </c>
      <c r="AZ40" s="691">
        <v>14.16901</v>
      </c>
      <c r="BA40" s="691">
        <v>11.693630000000001</v>
      </c>
      <c r="BB40" s="691">
        <v>9.8024470000000008</v>
      </c>
      <c r="BC40" s="691">
        <v>11.43411</v>
      </c>
      <c r="BD40" s="691">
        <v>16.108730000000001</v>
      </c>
      <c r="BE40" s="691">
        <v>19.243960000000001</v>
      </c>
      <c r="BF40" s="691">
        <v>18.07339</v>
      </c>
      <c r="BG40" s="691">
        <v>13.25825</v>
      </c>
      <c r="BH40" s="691">
        <v>10.650180000000001</v>
      </c>
      <c r="BI40" s="691">
        <v>12.005269999999999</v>
      </c>
      <c r="BJ40" s="691">
        <v>15.99005</v>
      </c>
      <c r="BK40" s="691">
        <v>19.295380000000002</v>
      </c>
      <c r="BL40" s="691">
        <v>15.346310000000001</v>
      </c>
      <c r="BM40" s="691">
        <v>12.94375</v>
      </c>
      <c r="BN40" s="691">
        <v>9.5881080000000001</v>
      </c>
      <c r="BO40" s="691">
        <v>11.219290000000001</v>
      </c>
      <c r="BP40" s="691">
        <v>14.724</v>
      </c>
      <c r="BQ40" s="691">
        <v>18.305299999999999</v>
      </c>
      <c r="BR40" s="691">
        <v>17.37706</v>
      </c>
      <c r="BS40" s="691">
        <v>12.63175</v>
      </c>
      <c r="BT40" s="691">
        <v>9.8745229999999999</v>
      </c>
      <c r="BU40" s="691">
        <v>11.46241</v>
      </c>
      <c r="BV40" s="691">
        <v>16.144259999999999</v>
      </c>
    </row>
    <row r="41" spans="1:74" ht="11.15" customHeight="1" x14ac:dyDescent="0.25">
      <c r="A41" s="499" t="s">
        <v>1218</v>
      </c>
      <c r="B41" s="502" t="s">
        <v>84</v>
      </c>
      <c r="C41" s="690">
        <v>26.296500999999999</v>
      </c>
      <c r="D41" s="690">
        <v>22.914876</v>
      </c>
      <c r="E41" s="690">
        <v>22.497935999999999</v>
      </c>
      <c r="F41" s="690">
        <v>20.571363000000002</v>
      </c>
      <c r="G41" s="690">
        <v>23.991274000000001</v>
      </c>
      <c r="H41" s="690">
        <v>24.602101000000001</v>
      </c>
      <c r="I41" s="690">
        <v>25.186368000000002</v>
      </c>
      <c r="J41" s="690">
        <v>24.820713000000001</v>
      </c>
      <c r="K41" s="690">
        <v>23.146605999999998</v>
      </c>
      <c r="L41" s="690">
        <v>22.415308</v>
      </c>
      <c r="M41" s="690">
        <v>23.336442000000002</v>
      </c>
      <c r="N41" s="690">
        <v>25.599620999999999</v>
      </c>
      <c r="O41" s="690">
        <v>25.511693000000001</v>
      </c>
      <c r="P41" s="690">
        <v>22.232628999999999</v>
      </c>
      <c r="Q41" s="690">
        <v>21.816561</v>
      </c>
      <c r="R41" s="690">
        <v>20.985571</v>
      </c>
      <c r="S41" s="690">
        <v>23.905849</v>
      </c>
      <c r="T41" s="690">
        <v>23.655968999999999</v>
      </c>
      <c r="U41" s="690">
        <v>24.594460000000002</v>
      </c>
      <c r="V41" s="690">
        <v>24.391673999999998</v>
      </c>
      <c r="W41" s="690">
        <v>22.711638000000001</v>
      </c>
      <c r="X41" s="690">
        <v>21.379864000000001</v>
      </c>
      <c r="Y41" s="690">
        <v>21.870892999999999</v>
      </c>
      <c r="Z41" s="690">
        <v>24.861221</v>
      </c>
      <c r="AA41" s="690">
        <v>24.934111000000001</v>
      </c>
      <c r="AB41" s="690">
        <v>22.001196</v>
      </c>
      <c r="AC41" s="690">
        <v>21.964994999999998</v>
      </c>
      <c r="AD41" s="690">
        <v>20.822652000000001</v>
      </c>
      <c r="AE41" s="690">
        <v>22.672436000000001</v>
      </c>
      <c r="AF41" s="690">
        <v>23.568380999999999</v>
      </c>
      <c r="AG41" s="690">
        <v>24.085398999999999</v>
      </c>
      <c r="AH41" s="690">
        <v>24.138093000000001</v>
      </c>
      <c r="AI41" s="690">
        <v>22.629688000000002</v>
      </c>
      <c r="AJ41" s="690">
        <v>21.771270000000001</v>
      </c>
      <c r="AK41" s="690">
        <v>22.651841999999998</v>
      </c>
      <c r="AL41" s="690">
        <v>24.509457000000001</v>
      </c>
      <c r="AM41" s="690">
        <v>25.059024999999998</v>
      </c>
      <c r="AN41" s="690">
        <v>22.059631</v>
      </c>
      <c r="AO41" s="690">
        <v>21.140552</v>
      </c>
      <c r="AP41" s="690">
        <v>19.603925</v>
      </c>
      <c r="AQ41" s="690">
        <v>21.749980999999998</v>
      </c>
      <c r="AR41" s="690">
        <v>23.295214999999999</v>
      </c>
      <c r="AS41" s="690">
        <v>23.527076999999998</v>
      </c>
      <c r="AT41" s="690">
        <v>24.210357999999999</v>
      </c>
      <c r="AU41" s="690">
        <v>22.780801</v>
      </c>
      <c r="AV41" s="690">
        <v>21.486812</v>
      </c>
      <c r="AW41" s="690">
        <v>21.970548000000001</v>
      </c>
      <c r="AX41" s="690">
        <v>24.57291</v>
      </c>
      <c r="AY41" s="690">
        <v>24.732430000000001</v>
      </c>
      <c r="AZ41" s="691">
        <v>21.276129999999998</v>
      </c>
      <c r="BA41" s="691">
        <v>22.325040000000001</v>
      </c>
      <c r="BB41" s="691">
        <v>20.025569999999998</v>
      </c>
      <c r="BC41" s="691">
        <v>24.208359999999999</v>
      </c>
      <c r="BD41" s="691">
        <v>23.67154</v>
      </c>
      <c r="BE41" s="691">
        <v>24.46058</v>
      </c>
      <c r="BF41" s="691">
        <v>24.46058</v>
      </c>
      <c r="BG41" s="691">
        <v>23.259350000000001</v>
      </c>
      <c r="BH41" s="691">
        <v>21.09047</v>
      </c>
      <c r="BI41" s="691">
        <v>21.140889999999999</v>
      </c>
      <c r="BJ41" s="691">
        <v>24.46058</v>
      </c>
      <c r="BK41" s="691">
        <v>24.46058</v>
      </c>
      <c r="BL41" s="691">
        <v>21.883320000000001</v>
      </c>
      <c r="BM41" s="691">
        <v>21.48274</v>
      </c>
      <c r="BN41" s="691">
        <v>20.690069999999999</v>
      </c>
      <c r="BO41" s="691">
        <v>22.788699999999999</v>
      </c>
      <c r="BP41" s="691">
        <v>23.67154</v>
      </c>
      <c r="BQ41" s="691">
        <v>24.46058</v>
      </c>
      <c r="BR41" s="691">
        <v>24.46058</v>
      </c>
      <c r="BS41" s="691">
        <v>22.846820000000001</v>
      </c>
      <c r="BT41" s="691">
        <v>21.95196</v>
      </c>
      <c r="BU41" s="691">
        <v>22.876570000000001</v>
      </c>
      <c r="BV41" s="691">
        <v>24.46058</v>
      </c>
    </row>
    <row r="42" spans="1:74" ht="11.15" customHeight="1" x14ac:dyDescent="0.25">
      <c r="A42" s="499" t="s">
        <v>1219</v>
      </c>
      <c r="B42" s="502" t="s">
        <v>1202</v>
      </c>
      <c r="C42" s="690">
        <v>0.811087958</v>
      </c>
      <c r="D42" s="690">
        <v>0.89665849200000003</v>
      </c>
      <c r="E42" s="690">
        <v>0.89191040099999996</v>
      </c>
      <c r="F42" s="690">
        <v>1.064679479</v>
      </c>
      <c r="G42" s="690">
        <v>1.077067341</v>
      </c>
      <c r="H42" s="690">
        <v>0.79407940700000001</v>
      </c>
      <c r="I42" s="690">
        <v>0.82247784300000004</v>
      </c>
      <c r="J42" s="690">
        <v>1.0318456380000001</v>
      </c>
      <c r="K42" s="690">
        <v>0.98764116700000004</v>
      </c>
      <c r="L42" s="690">
        <v>1.073724675</v>
      </c>
      <c r="M42" s="690">
        <v>1.1616064850000001</v>
      </c>
      <c r="N42" s="690">
        <v>1.258055114</v>
      </c>
      <c r="O42" s="690">
        <v>1.207606612</v>
      </c>
      <c r="P42" s="690">
        <v>0.92531664199999997</v>
      </c>
      <c r="Q42" s="690">
        <v>1.0474000409999999</v>
      </c>
      <c r="R42" s="690">
        <v>1.01866908</v>
      </c>
      <c r="S42" s="690">
        <v>1.0066494109999999</v>
      </c>
      <c r="T42" s="690">
        <v>0.92454915900000001</v>
      </c>
      <c r="U42" s="690">
        <v>0.74882807299999998</v>
      </c>
      <c r="V42" s="690">
        <v>0.64692022000000005</v>
      </c>
      <c r="W42" s="690">
        <v>0.56300937200000001</v>
      </c>
      <c r="X42" s="690">
        <v>0.60812718399999999</v>
      </c>
      <c r="Y42" s="690">
        <v>0.63696984999999995</v>
      </c>
      <c r="Z42" s="690">
        <v>0.89523295599999997</v>
      </c>
      <c r="AA42" s="690">
        <v>0.93949220899999997</v>
      </c>
      <c r="AB42" s="690">
        <v>1.0188192709999999</v>
      </c>
      <c r="AC42" s="690">
        <v>1.0669614650000001</v>
      </c>
      <c r="AD42" s="690">
        <v>0.99442952399999995</v>
      </c>
      <c r="AE42" s="690">
        <v>0.98901821899999998</v>
      </c>
      <c r="AF42" s="690">
        <v>0.76655817500000001</v>
      </c>
      <c r="AG42" s="690">
        <v>0.63732705099999998</v>
      </c>
      <c r="AH42" s="690">
        <v>0.62380544900000001</v>
      </c>
      <c r="AI42" s="690">
        <v>0.53583539599999996</v>
      </c>
      <c r="AJ42" s="690">
        <v>0.48072120099999999</v>
      </c>
      <c r="AK42" s="690">
        <v>0.57964233899999995</v>
      </c>
      <c r="AL42" s="690">
        <v>0.73478606099999999</v>
      </c>
      <c r="AM42" s="690">
        <v>0.83679749000000003</v>
      </c>
      <c r="AN42" s="690">
        <v>0.694681035</v>
      </c>
      <c r="AO42" s="690">
        <v>1.0495567240000001</v>
      </c>
      <c r="AP42" s="690">
        <v>0.82054075999999998</v>
      </c>
      <c r="AQ42" s="690">
        <v>0.78767902199999995</v>
      </c>
      <c r="AR42" s="690">
        <v>0.66707389299999997</v>
      </c>
      <c r="AS42" s="690">
        <v>0.76279503299999996</v>
      </c>
      <c r="AT42" s="690">
        <v>0.70236056599999996</v>
      </c>
      <c r="AU42" s="690">
        <v>0.77008184499999999</v>
      </c>
      <c r="AV42" s="690">
        <v>0.73157793199999999</v>
      </c>
      <c r="AW42" s="690">
        <v>0.76622028499999995</v>
      </c>
      <c r="AX42" s="690">
        <v>0.90481429999999996</v>
      </c>
      <c r="AY42" s="690">
        <v>0.90318209999999999</v>
      </c>
      <c r="AZ42" s="691">
        <v>0.78711059999999999</v>
      </c>
      <c r="BA42" s="691">
        <v>0.99564390000000003</v>
      </c>
      <c r="BB42" s="691">
        <v>0.97858579999999995</v>
      </c>
      <c r="BC42" s="691">
        <v>0.94382759999999999</v>
      </c>
      <c r="BD42" s="691">
        <v>0.70436379999999998</v>
      </c>
      <c r="BE42" s="691">
        <v>0.62978339999999999</v>
      </c>
      <c r="BF42" s="691">
        <v>0.54509339999999995</v>
      </c>
      <c r="BG42" s="691">
        <v>0.49115839999999999</v>
      </c>
      <c r="BH42" s="691">
        <v>0.60730790000000001</v>
      </c>
      <c r="BI42" s="691">
        <v>0.64312959999999997</v>
      </c>
      <c r="BJ42" s="691">
        <v>0.83491800000000005</v>
      </c>
      <c r="BK42" s="691">
        <v>0.86474439999999997</v>
      </c>
      <c r="BL42" s="691">
        <v>0.76808650000000001</v>
      </c>
      <c r="BM42" s="691">
        <v>0.98425770000000001</v>
      </c>
      <c r="BN42" s="691">
        <v>0.97432980000000002</v>
      </c>
      <c r="BO42" s="691">
        <v>0.94222729999999999</v>
      </c>
      <c r="BP42" s="691">
        <v>0.70393819999999996</v>
      </c>
      <c r="BQ42" s="691">
        <v>0.63003129999999996</v>
      </c>
      <c r="BR42" s="691">
        <v>0.54565560000000002</v>
      </c>
      <c r="BS42" s="691">
        <v>0.49188999999999999</v>
      </c>
      <c r="BT42" s="691">
        <v>0.61048270000000004</v>
      </c>
      <c r="BU42" s="691">
        <v>0.64944729999999995</v>
      </c>
      <c r="BV42" s="691">
        <v>0.84616550000000001</v>
      </c>
    </row>
    <row r="43" spans="1:74" ht="11.15" customHeight="1" x14ac:dyDescent="0.25">
      <c r="A43" s="499" t="s">
        <v>1220</v>
      </c>
      <c r="B43" s="502" t="s">
        <v>1305</v>
      </c>
      <c r="C43" s="690">
        <v>3.5469997320000002</v>
      </c>
      <c r="D43" s="690">
        <v>2.8723530529999999</v>
      </c>
      <c r="E43" s="690">
        <v>3.1915773920000001</v>
      </c>
      <c r="F43" s="690">
        <v>2.8782846059999998</v>
      </c>
      <c r="G43" s="690">
        <v>2.5886281179999999</v>
      </c>
      <c r="H43" s="690">
        <v>2.1860811600000001</v>
      </c>
      <c r="I43" s="690">
        <v>2.006996408</v>
      </c>
      <c r="J43" s="690">
        <v>2.0618294989999999</v>
      </c>
      <c r="K43" s="690">
        <v>1.979550586</v>
      </c>
      <c r="L43" s="690">
        <v>2.8417748170000001</v>
      </c>
      <c r="M43" s="690">
        <v>2.740455726</v>
      </c>
      <c r="N43" s="690">
        <v>2.9400788709999999</v>
      </c>
      <c r="O43" s="690">
        <v>3.29020431</v>
      </c>
      <c r="P43" s="690">
        <v>2.902195538</v>
      </c>
      <c r="Q43" s="690">
        <v>3.3687249860000001</v>
      </c>
      <c r="R43" s="690">
        <v>3.5398405780000002</v>
      </c>
      <c r="S43" s="690">
        <v>2.8797917879999999</v>
      </c>
      <c r="T43" s="690">
        <v>2.7316174950000001</v>
      </c>
      <c r="U43" s="690">
        <v>2.2322015309999999</v>
      </c>
      <c r="V43" s="690">
        <v>2.023152048</v>
      </c>
      <c r="W43" s="690">
        <v>2.366585766</v>
      </c>
      <c r="X43" s="690">
        <v>2.9860838260000002</v>
      </c>
      <c r="Y43" s="690">
        <v>2.809927064</v>
      </c>
      <c r="Z43" s="690">
        <v>3.5456450180000001</v>
      </c>
      <c r="AA43" s="690">
        <v>3.3234190859999999</v>
      </c>
      <c r="AB43" s="690">
        <v>3.3412046260000001</v>
      </c>
      <c r="AC43" s="690">
        <v>3.709327268</v>
      </c>
      <c r="AD43" s="690">
        <v>3.724188174</v>
      </c>
      <c r="AE43" s="690">
        <v>3.4129003459999998</v>
      </c>
      <c r="AF43" s="690">
        <v>2.7791806019999998</v>
      </c>
      <c r="AG43" s="690">
        <v>2.1787901920000001</v>
      </c>
      <c r="AH43" s="690">
        <v>1.982678943</v>
      </c>
      <c r="AI43" s="690">
        <v>2.5467741529999999</v>
      </c>
      <c r="AJ43" s="690">
        <v>3.2090289529999998</v>
      </c>
      <c r="AK43" s="690">
        <v>4.0851077250000003</v>
      </c>
      <c r="AL43" s="690">
        <v>3.6278745400000001</v>
      </c>
      <c r="AM43" s="690">
        <v>3.2457137739999999</v>
      </c>
      <c r="AN43" s="690">
        <v>3.3346706190000002</v>
      </c>
      <c r="AO43" s="690">
        <v>4.4063599050000004</v>
      </c>
      <c r="AP43" s="690">
        <v>3.9130329150000001</v>
      </c>
      <c r="AQ43" s="690">
        <v>3.610436585</v>
      </c>
      <c r="AR43" s="690">
        <v>3.2050895709999998</v>
      </c>
      <c r="AS43" s="690">
        <v>2.8073320150000001</v>
      </c>
      <c r="AT43" s="690">
        <v>2.8174367290000002</v>
      </c>
      <c r="AU43" s="690">
        <v>3.5525417639999999</v>
      </c>
      <c r="AV43" s="690">
        <v>3.4472132539999998</v>
      </c>
      <c r="AW43" s="690">
        <v>3.883808546</v>
      </c>
      <c r="AX43" s="690">
        <v>3.8789479999999998</v>
      </c>
      <c r="AY43" s="690">
        <v>3.504035</v>
      </c>
      <c r="AZ43" s="691">
        <v>3.7402660000000001</v>
      </c>
      <c r="BA43" s="691">
        <v>4.7891820000000003</v>
      </c>
      <c r="BB43" s="691">
        <v>4.2647640000000004</v>
      </c>
      <c r="BC43" s="691">
        <v>4.1159629999999998</v>
      </c>
      <c r="BD43" s="691">
        <v>3.6810580000000002</v>
      </c>
      <c r="BE43" s="691">
        <v>3.1469610000000001</v>
      </c>
      <c r="BF43" s="691">
        <v>2.9638719999999998</v>
      </c>
      <c r="BG43" s="691">
        <v>3.9381309999999998</v>
      </c>
      <c r="BH43" s="691">
        <v>3.6497739999999999</v>
      </c>
      <c r="BI43" s="691">
        <v>4.0641280000000002</v>
      </c>
      <c r="BJ43" s="691">
        <v>4.384646</v>
      </c>
      <c r="BK43" s="691">
        <v>3.9284270000000001</v>
      </c>
      <c r="BL43" s="691">
        <v>4.0953619999999997</v>
      </c>
      <c r="BM43" s="691">
        <v>5.5622100000000003</v>
      </c>
      <c r="BN43" s="691">
        <v>4.7596809999999996</v>
      </c>
      <c r="BO43" s="691">
        <v>4.7338209999999998</v>
      </c>
      <c r="BP43" s="691">
        <v>4.3571650000000002</v>
      </c>
      <c r="BQ43" s="691">
        <v>3.6517210000000002</v>
      </c>
      <c r="BR43" s="691">
        <v>3.5937600000000001</v>
      </c>
      <c r="BS43" s="691">
        <v>4.6085229999999999</v>
      </c>
      <c r="BT43" s="691">
        <v>4.1578920000000004</v>
      </c>
      <c r="BU43" s="691">
        <v>4.6551590000000003</v>
      </c>
      <c r="BV43" s="691">
        <v>4.7077809999999998</v>
      </c>
    </row>
    <row r="44" spans="1:74" ht="11.15" customHeight="1" x14ac:dyDescent="0.25">
      <c r="A44" s="499" t="s">
        <v>1221</v>
      </c>
      <c r="B44" s="500" t="s">
        <v>1306</v>
      </c>
      <c r="C44" s="690">
        <v>1.634717939</v>
      </c>
      <c r="D44" s="690">
        <v>0.21452505099999999</v>
      </c>
      <c r="E44" s="690">
        <v>0.15956369500000001</v>
      </c>
      <c r="F44" s="690">
        <v>0.22991208499999999</v>
      </c>
      <c r="G44" s="690">
        <v>0.25073255</v>
      </c>
      <c r="H44" s="690">
        <v>0.25162770899999998</v>
      </c>
      <c r="I44" s="690">
        <v>0.117848968</v>
      </c>
      <c r="J44" s="690">
        <v>0.13185066000000001</v>
      </c>
      <c r="K44" s="690">
        <v>0.16007829000000001</v>
      </c>
      <c r="L44" s="690">
        <v>0.23788077999999999</v>
      </c>
      <c r="M44" s="690">
        <v>0.30973266700000002</v>
      </c>
      <c r="N44" s="690">
        <v>0.300918291</v>
      </c>
      <c r="O44" s="690">
        <v>0.37256593500000001</v>
      </c>
      <c r="P44" s="690">
        <v>0.20109909200000001</v>
      </c>
      <c r="Q44" s="690">
        <v>0.119212945</v>
      </c>
      <c r="R44" s="690">
        <v>0.18479230799999999</v>
      </c>
      <c r="S44" s="690">
        <v>0.24279518899999999</v>
      </c>
      <c r="T44" s="690">
        <v>0.22083216899999999</v>
      </c>
      <c r="U44" s="690">
        <v>0.179178912</v>
      </c>
      <c r="V44" s="690">
        <v>0.227516521</v>
      </c>
      <c r="W44" s="690">
        <v>0.11899725799999999</v>
      </c>
      <c r="X44" s="690">
        <v>0.102443535</v>
      </c>
      <c r="Y44" s="690">
        <v>0.12408551299999999</v>
      </c>
      <c r="Z44" s="690">
        <v>0.19846838999999999</v>
      </c>
      <c r="AA44" s="690">
        <v>0.212039225</v>
      </c>
      <c r="AB44" s="690">
        <v>0.223980293</v>
      </c>
      <c r="AC44" s="690">
        <v>0.25260438499999999</v>
      </c>
      <c r="AD44" s="690">
        <v>0.24162708599999999</v>
      </c>
      <c r="AE44" s="690">
        <v>0.19252097100000001</v>
      </c>
      <c r="AF44" s="690">
        <v>0.17367027800000001</v>
      </c>
      <c r="AG44" s="690">
        <v>0.143495185</v>
      </c>
      <c r="AH44" s="690">
        <v>0.134289562</v>
      </c>
      <c r="AI44" s="690">
        <v>0.157093493</v>
      </c>
      <c r="AJ44" s="690">
        <v>0.178143524</v>
      </c>
      <c r="AK44" s="690">
        <v>0.248418263</v>
      </c>
      <c r="AL44" s="690">
        <v>0.27803732799999997</v>
      </c>
      <c r="AM44" s="690">
        <v>0.229304589</v>
      </c>
      <c r="AN44" s="690">
        <v>0.35349725999999998</v>
      </c>
      <c r="AO44" s="690">
        <v>0.28916995499999998</v>
      </c>
      <c r="AP44" s="690">
        <v>0.24784369000000001</v>
      </c>
      <c r="AQ44" s="690">
        <v>0.17204921100000001</v>
      </c>
      <c r="AR44" s="690">
        <v>0.13369708899999999</v>
      </c>
      <c r="AS44" s="690">
        <v>0.107488415</v>
      </c>
      <c r="AT44" s="690">
        <v>0.15411773000000001</v>
      </c>
      <c r="AU44" s="690">
        <v>0.13709703200000001</v>
      </c>
      <c r="AV44" s="690">
        <v>0.156631251</v>
      </c>
      <c r="AW44" s="690">
        <v>0.264802486</v>
      </c>
      <c r="AX44" s="690">
        <v>0.27606429999999998</v>
      </c>
      <c r="AY44" s="690">
        <v>0.24140300000000001</v>
      </c>
      <c r="AZ44" s="691">
        <v>0.2525483</v>
      </c>
      <c r="BA44" s="691">
        <v>0.2715245</v>
      </c>
      <c r="BB44" s="691">
        <v>0.2405284</v>
      </c>
      <c r="BC44" s="691">
        <v>0.1932372</v>
      </c>
      <c r="BD44" s="691">
        <v>0.14884449999999999</v>
      </c>
      <c r="BE44" s="691">
        <v>0.1206313</v>
      </c>
      <c r="BF44" s="691">
        <v>0.16182170000000001</v>
      </c>
      <c r="BG44" s="691">
        <v>0.1145438</v>
      </c>
      <c r="BH44" s="691">
        <v>0.130578</v>
      </c>
      <c r="BI44" s="691">
        <v>0.24692710000000001</v>
      </c>
      <c r="BJ44" s="691">
        <v>0.2560808</v>
      </c>
      <c r="BK44" s="691">
        <v>0.2074965</v>
      </c>
      <c r="BL44" s="691">
        <v>0.26995989999999997</v>
      </c>
      <c r="BM44" s="691">
        <v>0.29106100000000001</v>
      </c>
      <c r="BN44" s="691">
        <v>0.24832960000000001</v>
      </c>
      <c r="BO44" s="691">
        <v>0.19955880000000001</v>
      </c>
      <c r="BP44" s="691">
        <v>0.1145946</v>
      </c>
      <c r="BQ44" s="691">
        <v>0.1240554</v>
      </c>
      <c r="BR44" s="691">
        <v>0.1578735</v>
      </c>
      <c r="BS44" s="691">
        <v>0.1184815</v>
      </c>
      <c r="BT44" s="691">
        <v>0.147899</v>
      </c>
      <c r="BU44" s="691">
        <v>0.26773799999999998</v>
      </c>
      <c r="BV44" s="691">
        <v>0.27134390000000003</v>
      </c>
    </row>
    <row r="45" spans="1:74" ht="11.15" customHeight="1" x14ac:dyDescent="0.25">
      <c r="A45" s="499" t="s">
        <v>1222</v>
      </c>
      <c r="B45" s="502" t="s">
        <v>1206</v>
      </c>
      <c r="C45" s="690">
        <v>76.365032482999993</v>
      </c>
      <c r="D45" s="690">
        <v>62.140915491000001</v>
      </c>
      <c r="E45" s="690">
        <v>65.116579745999999</v>
      </c>
      <c r="F45" s="690">
        <v>56.893218619000002</v>
      </c>
      <c r="G45" s="690">
        <v>62.960390828999998</v>
      </c>
      <c r="H45" s="690">
        <v>68.891074719000002</v>
      </c>
      <c r="I45" s="690">
        <v>76.987988147999999</v>
      </c>
      <c r="J45" s="690">
        <v>78.745298786000006</v>
      </c>
      <c r="K45" s="690">
        <v>67.720393369999996</v>
      </c>
      <c r="L45" s="690">
        <v>62.255524258999998</v>
      </c>
      <c r="M45" s="690">
        <v>63.542163567999999</v>
      </c>
      <c r="N45" s="690">
        <v>70.284031514999995</v>
      </c>
      <c r="O45" s="690">
        <v>75.565057158000002</v>
      </c>
      <c r="P45" s="690">
        <v>64.886509990999997</v>
      </c>
      <c r="Q45" s="690">
        <v>66.152542996999998</v>
      </c>
      <c r="R45" s="690">
        <v>56.471542088</v>
      </c>
      <c r="S45" s="690">
        <v>62.195055289000003</v>
      </c>
      <c r="T45" s="690">
        <v>67.435445455000007</v>
      </c>
      <c r="U45" s="690">
        <v>80.773358539</v>
      </c>
      <c r="V45" s="690">
        <v>75.374756468000001</v>
      </c>
      <c r="W45" s="690">
        <v>66.961456411</v>
      </c>
      <c r="X45" s="690">
        <v>58.682319991999996</v>
      </c>
      <c r="Y45" s="690">
        <v>61.729269242999997</v>
      </c>
      <c r="Z45" s="690">
        <v>69.221467071999996</v>
      </c>
      <c r="AA45" s="690">
        <v>70.164923647999998</v>
      </c>
      <c r="AB45" s="690">
        <v>64.751339126999994</v>
      </c>
      <c r="AC45" s="690">
        <v>62.429492920999998</v>
      </c>
      <c r="AD45" s="690">
        <v>54.830379952999998</v>
      </c>
      <c r="AE45" s="690">
        <v>57.809152509999997</v>
      </c>
      <c r="AF45" s="690">
        <v>67.979202916000006</v>
      </c>
      <c r="AG45" s="690">
        <v>82.184807551000006</v>
      </c>
      <c r="AH45" s="690">
        <v>77.042504866000002</v>
      </c>
      <c r="AI45" s="690">
        <v>63.293796853000003</v>
      </c>
      <c r="AJ45" s="690">
        <v>59.243723777</v>
      </c>
      <c r="AK45" s="690">
        <v>59.928806622000003</v>
      </c>
      <c r="AL45" s="690">
        <v>70.984195443000004</v>
      </c>
      <c r="AM45" s="690">
        <v>72.080409097</v>
      </c>
      <c r="AN45" s="690">
        <v>70.405907833000001</v>
      </c>
      <c r="AO45" s="690">
        <v>63.47472561</v>
      </c>
      <c r="AP45" s="690">
        <v>56.372483107999997</v>
      </c>
      <c r="AQ45" s="690">
        <v>59.983580396999997</v>
      </c>
      <c r="AR45" s="690">
        <v>72.451058285000002</v>
      </c>
      <c r="AS45" s="690">
        <v>79.442809870999994</v>
      </c>
      <c r="AT45" s="690">
        <v>81.030131166000004</v>
      </c>
      <c r="AU45" s="690">
        <v>66.144270953000003</v>
      </c>
      <c r="AV45" s="690">
        <v>60.673376378999997</v>
      </c>
      <c r="AW45" s="690">
        <v>61.447935866999998</v>
      </c>
      <c r="AX45" s="690">
        <v>68.06841</v>
      </c>
      <c r="AY45" s="690">
        <v>78.433980000000005</v>
      </c>
      <c r="AZ45" s="691">
        <v>66.516649999999998</v>
      </c>
      <c r="BA45" s="691">
        <v>63.991059999999997</v>
      </c>
      <c r="BB45" s="691">
        <v>57.212969999999999</v>
      </c>
      <c r="BC45" s="691">
        <v>61.53266</v>
      </c>
      <c r="BD45" s="691">
        <v>70.364980000000003</v>
      </c>
      <c r="BE45" s="691">
        <v>79.083669999999998</v>
      </c>
      <c r="BF45" s="691">
        <v>76.749279999999999</v>
      </c>
      <c r="BG45" s="691">
        <v>66.085880000000003</v>
      </c>
      <c r="BH45" s="691">
        <v>61.415570000000002</v>
      </c>
      <c r="BI45" s="691">
        <v>61.595350000000003</v>
      </c>
      <c r="BJ45" s="691">
        <v>72.382260000000002</v>
      </c>
      <c r="BK45" s="691">
        <v>77.096800000000002</v>
      </c>
      <c r="BL45" s="691">
        <v>66.466170000000005</v>
      </c>
      <c r="BM45" s="691">
        <v>64.89237</v>
      </c>
      <c r="BN45" s="691">
        <v>58.783200000000001</v>
      </c>
      <c r="BO45" s="691">
        <v>62.560639999999999</v>
      </c>
      <c r="BP45" s="691">
        <v>72.117080000000001</v>
      </c>
      <c r="BQ45" s="691">
        <v>81.103309999999993</v>
      </c>
      <c r="BR45" s="691">
        <v>79.040610000000001</v>
      </c>
      <c r="BS45" s="691">
        <v>67.53143</v>
      </c>
      <c r="BT45" s="691">
        <v>62.927219999999998</v>
      </c>
      <c r="BU45" s="691">
        <v>63.017499999999998</v>
      </c>
      <c r="BV45" s="691">
        <v>72.925139999999999</v>
      </c>
    </row>
    <row r="46" spans="1:74" ht="11.15" customHeight="1" x14ac:dyDescent="0.25">
      <c r="A46" s="499" t="s">
        <v>1223</v>
      </c>
      <c r="B46" s="500" t="s">
        <v>1307</v>
      </c>
      <c r="C46" s="690">
        <v>74.783111235999996</v>
      </c>
      <c r="D46" s="690">
        <v>59.641248238999999</v>
      </c>
      <c r="E46" s="690">
        <v>63.769605222999999</v>
      </c>
      <c r="F46" s="690">
        <v>55.564443486000002</v>
      </c>
      <c r="G46" s="690">
        <v>60.031779081000003</v>
      </c>
      <c r="H46" s="690">
        <v>65.700107498999998</v>
      </c>
      <c r="I46" s="690">
        <v>73.945877620999994</v>
      </c>
      <c r="J46" s="690">
        <v>75.211387772999998</v>
      </c>
      <c r="K46" s="690">
        <v>64.514412516999997</v>
      </c>
      <c r="L46" s="690">
        <v>59.660473664999998</v>
      </c>
      <c r="M46" s="690">
        <v>61.125741763999997</v>
      </c>
      <c r="N46" s="690">
        <v>66.637385472999995</v>
      </c>
      <c r="O46" s="690">
        <v>71.990484430999999</v>
      </c>
      <c r="P46" s="690">
        <v>61.782536503000003</v>
      </c>
      <c r="Q46" s="690">
        <v>63.042643572999999</v>
      </c>
      <c r="R46" s="690">
        <v>52.906514354000002</v>
      </c>
      <c r="S46" s="690">
        <v>58.036497531999999</v>
      </c>
      <c r="T46" s="690">
        <v>62.504576778999997</v>
      </c>
      <c r="U46" s="690">
        <v>76.581420468999994</v>
      </c>
      <c r="V46" s="690">
        <v>70.937780989000004</v>
      </c>
      <c r="W46" s="690">
        <v>62.552432904</v>
      </c>
      <c r="X46" s="690">
        <v>56.308688492999998</v>
      </c>
      <c r="Y46" s="690">
        <v>59.485241516000002</v>
      </c>
      <c r="Z46" s="690">
        <v>65.335749503000002</v>
      </c>
      <c r="AA46" s="690">
        <v>65.950829200000001</v>
      </c>
      <c r="AB46" s="690">
        <v>60.669433884999997</v>
      </c>
      <c r="AC46" s="690">
        <v>57.035186158000002</v>
      </c>
      <c r="AD46" s="690">
        <v>49.629546032999997</v>
      </c>
      <c r="AE46" s="690">
        <v>52.304784574999999</v>
      </c>
      <c r="AF46" s="690">
        <v>62.435166785</v>
      </c>
      <c r="AG46" s="690">
        <v>76.956314925000001</v>
      </c>
      <c r="AH46" s="690">
        <v>71.558833399999997</v>
      </c>
      <c r="AI46" s="690">
        <v>58.397438717</v>
      </c>
      <c r="AJ46" s="690">
        <v>54.369241561999999</v>
      </c>
      <c r="AK46" s="690">
        <v>55.845273292000002</v>
      </c>
      <c r="AL46" s="690">
        <v>66.743768187000001</v>
      </c>
      <c r="AM46" s="690">
        <v>68.793390158999998</v>
      </c>
      <c r="AN46" s="690">
        <v>65.979384124000006</v>
      </c>
      <c r="AO46" s="690">
        <v>59.732762727999997</v>
      </c>
      <c r="AP46" s="690">
        <v>53.328411066000001</v>
      </c>
      <c r="AQ46" s="690">
        <v>56.482878085999999</v>
      </c>
      <c r="AR46" s="690">
        <v>67.713843495999996</v>
      </c>
      <c r="AS46" s="690">
        <v>74.981523812999995</v>
      </c>
      <c r="AT46" s="690">
        <v>77.243785787999997</v>
      </c>
      <c r="AU46" s="690">
        <v>63.044664026</v>
      </c>
      <c r="AV46" s="690">
        <v>57.543665036999997</v>
      </c>
      <c r="AW46" s="690">
        <v>59.988331189</v>
      </c>
      <c r="AX46" s="690">
        <v>65.048142158000005</v>
      </c>
      <c r="AY46" s="690">
        <v>75.441724585000003</v>
      </c>
      <c r="AZ46" s="691">
        <v>64.707700000000003</v>
      </c>
      <c r="BA46" s="691">
        <v>61.279789999999998</v>
      </c>
      <c r="BB46" s="691">
        <v>54.050870000000003</v>
      </c>
      <c r="BC46" s="691">
        <v>57.686340000000001</v>
      </c>
      <c r="BD46" s="691">
        <v>65.383899999999997</v>
      </c>
      <c r="BE46" s="691">
        <v>74.879260000000002</v>
      </c>
      <c r="BF46" s="691">
        <v>72.877420000000001</v>
      </c>
      <c r="BG46" s="691">
        <v>61.366579999999999</v>
      </c>
      <c r="BH46" s="691">
        <v>57.530709999999999</v>
      </c>
      <c r="BI46" s="691">
        <v>59.095300000000002</v>
      </c>
      <c r="BJ46" s="691">
        <v>67.964910000000003</v>
      </c>
      <c r="BK46" s="691">
        <v>74.045749999999998</v>
      </c>
      <c r="BL46" s="691">
        <v>64.274839999999998</v>
      </c>
      <c r="BM46" s="691">
        <v>62.077620000000003</v>
      </c>
      <c r="BN46" s="691">
        <v>55.039479999999998</v>
      </c>
      <c r="BO46" s="691">
        <v>58.682810000000003</v>
      </c>
      <c r="BP46" s="691">
        <v>66.22063</v>
      </c>
      <c r="BQ46" s="691">
        <v>75.719179999999994</v>
      </c>
      <c r="BR46" s="691">
        <v>73.661280000000005</v>
      </c>
      <c r="BS46" s="691">
        <v>62.008960000000002</v>
      </c>
      <c r="BT46" s="691">
        <v>58.223759999999999</v>
      </c>
      <c r="BU46" s="691">
        <v>59.778950000000002</v>
      </c>
      <c r="BV46" s="691">
        <v>68.836579999999998</v>
      </c>
    </row>
    <row r="47" spans="1:74" ht="11.15" customHeight="1" x14ac:dyDescent="0.25">
      <c r="A47" s="493"/>
      <c r="B47" s="131" t="s">
        <v>1224</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333"/>
      <c r="BA47" s="333"/>
      <c r="BB47" s="33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5" customHeight="1" x14ac:dyDescent="0.25">
      <c r="A48" s="499" t="s">
        <v>1225</v>
      </c>
      <c r="B48" s="500" t="s">
        <v>82</v>
      </c>
      <c r="C48" s="690">
        <v>21.111847431000001</v>
      </c>
      <c r="D48" s="690">
        <v>16.842808183999999</v>
      </c>
      <c r="E48" s="690">
        <v>18.815603347</v>
      </c>
      <c r="F48" s="690">
        <v>16.569318773999999</v>
      </c>
      <c r="G48" s="690">
        <v>19.468083912000001</v>
      </c>
      <c r="H48" s="690">
        <v>21.745044674999999</v>
      </c>
      <c r="I48" s="690">
        <v>25.440577935</v>
      </c>
      <c r="J48" s="690">
        <v>24.849993065</v>
      </c>
      <c r="K48" s="690">
        <v>23.696181516999999</v>
      </c>
      <c r="L48" s="690">
        <v>20.017831301000001</v>
      </c>
      <c r="M48" s="690">
        <v>18.806005965000001</v>
      </c>
      <c r="N48" s="690">
        <v>17.241582118</v>
      </c>
      <c r="O48" s="690">
        <v>19.566168769000001</v>
      </c>
      <c r="P48" s="690">
        <v>18.75059478</v>
      </c>
      <c r="Q48" s="690">
        <v>19.214730939999999</v>
      </c>
      <c r="R48" s="690">
        <v>16.422428592999999</v>
      </c>
      <c r="S48" s="690">
        <v>20.632168356000001</v>
      </c>
      <c r="T48" s="690">
        <v>22.031366667</v>
      </c>
      <c r="U48" s="690">
        <v>25.625671627999999</v>
      </c>
      <c r="V48" s="690">
        <v>26.066586714</v>
      </c>
      <c r="W48" s="690">
        <v>24.203025386</v>
      </c>
      <c r="X48" s="690">
        <v>20.539608568999999</v>
      </c>
      <c r="Y48" s="690">
        <v>19.223671639999999</v>
      </c>
      <c r="Z48" s="690">
        <v>20.074597221000001</v>
      </c>
      <c r="AA48" s="690">
        <v>21.829198731999998</v>
      </c>
      <c r="AB48" s="690">
        <v>22.298677219999998</v>
      </c>
      <c r="AC48" s="690">
        <v>18.999464283999998</v>
      </c>
      <c r="AD48" s="690">
        <v>15.913345143000001</v>
      </c>
      <c r="AE48" s="690">
        <v>20.356350396</v>
      </c>
      <c r="AF48" s="690">
        <v>23.013706450000001</v>
      </c>
      <c r="AG48" s="690">
        <v>27.479775710999998</v>
      </c>
      <c r="AH48" s="690">
        <v>25.270728081000001</v>
      </c>
      <c r="AI48" s="690">
        <v>20.523459862999999</v>
      </c>
      <c r="AJ48" s="690">
        <v>19.142515945</v>
      </c>
      <c r="AK48" s="690">
        <v>17.596132727000001</v>
      </c>
      <c r="AL48" s="690">
        <v>22.025530706000001</v>
      </c>
      <c r="AM48" s="690">
        <v>23.127844232000001</v>
      </c>
      <c r="AN48" s="690">
        <v>18.568097643000002</v>
      </c>
      <c r="AO48" s="690">
        <v>16.333178672999999</v>
      </c>
      <c r="AP48" s="690">
        <v>16.292116337</v>
      </c>
      <c r="AQ48" s="690">
        <v>18.044928994999999</v>
      </c>
      <c r="AR48" s="690">
        <v>22.843342055000001</v>
      </c>
      <c r="AS48" s="690">
        <v>25.658733446999999</v>
      </c>
      <c r="AT48" s="690">
        <v>26.250643826000001</v>
      </c>
      <c r="AU48" s="690">
        <v>21.205286090000001</v>
      </c>
      <c r="AV48" s="690">
        <v>20.627319889999999</v>
      </c>
      <c r="AW48" s="690">
        <v>21.614175752000001</v>
      </c>
      <c r="AX48" s="690">
        <v>23.28661</v>
      </c>
      <c r="AY48" s="690">
        <v>24.149760000000001</v>
      </c>
      <c r="AZ48" s="691">
        <v>18.1815</v>
      </c>
      <c r="BA48" s="691">
        <v>17.14245</v>
      </c>
      <c r="BB48" s="691">
        <v>16.40626</v>
      </c>
      <c r="BC48" s="691">
        <v>17.668369999999999</v>
      </c>
      <c r="BD48" s="691">
        <v>21.97974</v>
      </c>
      <c r="BE48" s="691">
        <v>26.04766</v>
      </c>
      <c r="BF48" s="691">
        <v>24.84103</v>
      </c>
      <c r="BG48" s="691">
        <v>18.613959999999999</v>
      </c>
      <c r="BH48" s="691">
        <v>19.19697</v>
      </c>
      <c r="BI48" s="691">
        <v>16.649149999999999</v>
      </c>
      <c r="BJ48" s="691">
        <v>19.954029999999999</v>
      </c>
      <c r="BK48" s="691">
        <v>19.099799999999998</v>
      </c>
      <c r="BL48" s="691">
        <v>17.125589999999999</v>
      </c>
      <c r="BM48" s="691">
        <v>17.61523</v>
      </c>
      <c r="BN48" s="691">
        <v>17.718060000000001</v>
      </c>
      <c r="BO48" s="691">
        <v>18.552399999999999</v>
      </c>
      <c r="BP48" s="691">
        <v>21.814889999999998</v>
      </c>
      <c r="BQ48" s="691">
        <v>25.703479999999999</v>
      </c>
      <c r="BR48" s="691">
        <v>24.982320000000001</v>
      </c>
      <c r="BS48" s="691">
        <v>19.079930000000001</v>
      </c>
      <c r="BT48" s="691">
        <v>17.930820000000001</v>
      </c>
      <c r="BU48" s="691">
        <v>17.645160000000001</v>
      </c>
      <c r="BV48" s="691">
        <v>21.260110000000001</v>
      </c>
    </row>
    <row r="49" spans="1:74" ht="11.15" customHeight="1" x14ac:dyDescent="0.25">
      <c r="A49" s="499" t="s">
        <v>1226</v>
      </c>
      <c r="B49" s="502" t="s">
        <v>81</v>
      </c>
      <c r="C49" s="690">
        <v>21.974256937</v>
      </c>
      <c r="D49" s="690">
        <v>10.79221823</v>
      </c>
      <c r="E49" s="690">
        <v>11.484672120999999</v>
      </c>
      <c r="F49" s="690">
        <v>10.505463726</v>
      </c>
      <c r="G49" s="690">
        <v>15.148293511</v>
      </c>
      <c r="H49" s="690">
        <v>19.356741023000001</v>
      </c>
      <c r="I49" s="690">
        <v>18.855354074000001</v>
      </c>
      <c r="J49" s="690">
        <v>18.496230815000001</v>
      </c>
      <c r="K49" s="690">
        <v>16.554136192000001</v>
      </c>
      <c r="L49" s="690">
        <v>13.660126096999999</v>
      </c>
      <c r="M49" s="690">
        <v>13.983456367</v>
      </c>
      <c r="N49" s="690">
        <v>14.688913333</v>
      </c>
      <c r="O49" s="690">
        <v>14.935958747999999</v>
      </c>
      <c r="P49" s="690">
        <v>8.9798332379999994</v>
      </c>
      <c r="Q49" s="690">
        <v>11.153107417999999</v>
      </c>
      <c r="R49" s="690">
        <v>9.8626930080000008</v>
      </c>
      <c r="S49" s="690">
        <v>14.126700984999999</v>
      </c>
      <c r="T49" s="690">
        <v>14.033393421</v>
      </c>
      <c r="U49" s="690">
        <v>18.356220172</v>
      </c>
      <c r="V49" s="690">
        <v>17.482441949999998</v>
      </c>
      <c r="W49" s="690">
        <v>17.446216704000001</v>
      </c>
      <c r="X49" s="690">
        <v>11.237416222</v>
      </c>
      <c r="Y49" s="690">
        <v>11.577909407</v>
      </c>
      <c r="Z49" s="690">
        <v>10.642608989999999</v>
      </c>
      <c r="AA49" s="690">
        <v>9.2578089830000003</v>
      </c>
      <c r="AB49" s="690">
        <v>7.1305350499999998</v>
      </c>
      <c r="AC49" s="690">
        <v>7.3710632980000002</v>
      </c>
      <c r="AD49" s="690">
        <v>4.8364365979999997</v>
      </c>
      <c r="AE49" s="690">
        <v>6.1472956190000003</v>
      </c>
      <c r="AF49" s="690">
        <v>11.164512327000001</v>
      </c>
      <c r="AG49" s="690">
        <v>16.161089513</v>
      </c>
      <c r="AH49" s="690">
        <v>16.526285273999999</v>
      </c>
      <c r="AI49" s="690">
        <v>11.707046948</v>
      </c>
      <c r="AJ49" s="690">
        <v>7.952245885</v>
      </c>
      <c r="AK49" s="690">
        <v>7.9375904200000003</v>
      </c>
      <c r="AL49" s="690">
        <v>12.086746728</v>
      </c>
      <c r="AM49" s="690">
        <v>11.647750309999999</v>
      </c>
      <c r="AN49" s="690">
        <v>15.154973752</v>
      </c>
      <c r="AO49" s="690">
        <v>9.4838357260000006</v>
      </c>
      <c r="AP49" s="690">
        <v>8.8773331130000006</v>
      </c>
      <c r="AQ49" s="690">
        <v>10.850094249</v>
      </c>
      <c r="AR49" s="690">
        <v>13.999787378000001</v>
      </c>
      <c r="AS49" s="690">
        <v>15.939976949</v>
      </c>
      <c r="AT49" s="690">
        <v>16.867741472999999</v>
      </c>
      <c r="AU49" s="690">
        <v>11.497792859</v>
      </c>
      <c r="AV49" s="690">
        <v>7.7290044309999999</v>
      </c>
      <c r="AW49" s="690">
        <v>8.5729405720000003</v>
      </c>
      <c r="AX49" s="690">
        <v>8.9168380000000003</v>
      </c>
      <c r="AY49" s="690">
        <v>13.90062</v>
      </c>
      <c r="AZ49" s="691">
        <v>11.772460000000001</v>
      </c>
      <c r="BA49" s="691">
        <v>9.7568809999999999</v>
      </c>
      <c r="BB49" s="691">
        <v>9.2050940000000008</v>
      </c>
      <c r="BC49" s="691">
        <v>11.77477</v>
      </c>
      <c r="BD49" s="691">
        <v>14.774649999999999</v>
      </c>
      <c r="BE49" s="691">
        <v>18.036180000000002</v>
      </c>
      <c r="BF49" s="691">
        <v>18.413260000000001</v>
      </c>
      <c r="BG49" s="691">
        <v>13.887269999999999</v>
      </c>
      <c r="BH49" s="691">
        <v>9.9719800000000003</v>
      </c>
      <c r="BI49" s="691">
        <v>10.239129999999999</v>
      </c>
      <c r="BJ49" s="691">
        <v>14.139530000000001</v>
      </c>
      <c r="BK49" s="691">
        <v>16.489619999999999</v>
      </c>
      <c r="BL49" s="691">
        <v>12.271190000000001</v>
      </c>
      <c r="BM49" s="691">
        <v>10.41046</v>
      </c>
      <c r="BN49" s="691">
        <v>9.3027909999999991</v>
      </c>
      <c r="BO49" s="691">
        <v>11.79031</v>
      </c>
      <c r="BP49" s="691">
        <v>14.168749999999999</v>
      </c>
      <c r="BQ49" s="691">
        <v>17.505469999999999</v>
      </c>
      <c r="BR49" s="691">
        <v>17.703099999999999</v>
      </c>
      <c r="BS49" s="691">
        <v>13.67028</v>
      </c>
      <c r="BT49" s="691">
        <v>9.9510959999999997</v>
      </c>
      <c r="BU49" s="691">
        <v>10.1007</v>
      </c>
      <c r="BV49" s="691">
        <v>13.95683</v>
      </c>
    </row>
    <row r="50" spans="1:74" ht="11.15" customHeight="1" x14ac:dyDescent="0.25">
      <c r="A50" s="499" t="s">
        <v>1227</v>
      </c>
      <c r="B50" s="502" t="s">
        <v>84</v>
      </c>
      <c r="C50" s="690">
        <v>19.088445</v>
      </c>
      <c r="D50" s="690">
        <v>15.952855</v>
      </c>
      <c r="E50" s="690">
        <v>16.991759999999999</v>
      </c>
      <c r="F50" s="690">
        <v>15.538569000000001</v>
      </c>
      <c r="G50" s="690">
        <v>17.415361000000001</v>
      </c>
      <c r="H50" s="690">
        <v>17.77965</v>
      </c>
      <c r="I50" s="690">
        <v>18.820608</v>
      </c>
      <c r="J50" s="690">
        <v>18.670936999999999</v>
      </c>
      <c r="K50" s="690">
        <v>16.038767</v>
      </c>
      <c r="L50" s="690">
        <v>14.656088</v>
      </c>
      <c r="M50" s="690">
        <v>15.363988000000001</v>
      </c>
      <c r="N50" s="690">
        <v>18.478275</v>
      </c>
      <c r="O50" s="690">
        <v>19.464435999999999</v>
      </c>
      <c r="P50" s="690">
        <v>16.682307999999999</v>
      </c>
      <c r="Q50" s="690">
        <v>16.179718000000001</v>
      </c>
      <c r="R50" s="690">
        <v>15.775627</v>
      </c>
      <c r="S50" s="690">
        <v>18.466839</v>
      </c>
      <c r="T50" s="690">
        <v>18.562017999999998</v>
      </c>
      <c r="U50" s="690">
        <v>18.935409</v>
      </c>
      <c r="V50" s="690">
        <v>18.617035999999999</v>
      </c>
      <c r="W50" s="690">
        <v>16.152846</v>
      </c>
      <c r="X50" s="690">
        <v>16.408214999999998</v>
      </c>
      <c r="Y50" s="690">
        <v>16.521829</v>
      </c>
      <c r="Z50" s="690">
        <v>19.220815000000002</v>
      </c>
      <c r="AA50" s="690">
        <v>19.340544000000001</v>
      </c>
      <c r="AB50" s="690">
        <v>17.202967000000001</v>
      </c>
      <c r="AC50" s="690">
        <v>16.429819999999999</v>
      </c>
      <c r="AD50" s="690">
        <v>16.481005</v>
      </c>
      <c r="AE50" s="690">
        <v>16.382496</v>
      </c>
      <c r="AF50" s="690">
        <v>17.664995999999999</v>
      </c>
      <c r="AG50" s="690">
        <v>18.529578999999998</v>
      </c>
      <c r="AH50" s="690">
        <v>18.085519999999999</v>
      </c>
      <c r="AI50" s="690">
        <v>17.502645999999999</v>
      </c>
      <c r="AJ50" s="690">
        <v>16.755226</v>
      </c>
      <c r="AK50" s="690">
        <v>16.615877000000001</v>
      </c>
      <c r="AL50" s="690">
        <v>19.153713</v>
      </c>
      <c r="AM50" s="690">
        <v>19.530722999999998</v>
      </c>
      <c r="AN50" s="690">
        <v>16.982538999999999</v>
      </c>
      <c r="AO50" s="690">
        <v>17.324390000000001</v>
      </c>
      <c r="AP50" s="690">
        <v>15.76116</v>
      </c>
      <c r="AQ50" s="690">
        <v>18.088152999999998</v>
      </c>
      <c r="AR50" s="690">
        <v>18.365967000000001</v>
      </c>
      <c r="AS50" s="690">
        <v>18.954926</v>
      </c>
      <c r="AT50" s="690">
        <v>18.491440999999998</v>
      </c>
      <c r="AU50" s="690">
        <v>16.658725</v>
      </c>
      <c r="AV50" s="690">
        <v>16.633362999999999</v>
      </c>
      <c r="AW50" s="690">
        <v>16.663706999999999</v>
      </c>
      <c r="AX50" s="690">
        <v>18.854939999999999</v>
      </c>
      <c r="AY50" s="690">
        <v>19.204750000000001</v>
      </c>
      <c r="AZ50" s="691">
        <v>15.870139999999999</v>
      </c>
      <c r="BA50" s="691">
        <v>16.707280000000001</v>
      </c>
      <c r="BB50" s="691">
        <v>16.778559999999999</v>
      </c>
      <c r="BC50" s="691">
        <v>17.509879999999999</v>
      </c>
      <c r="BD50" s="691">
        <v>18.220379999999999</v>
      </c>
      <c r="BE50" s="691">
        <v>19.01135</v>
      </c>
      <c r="BF50" s="691">
        <v>19.01135</v>
      </c>
      <c r="BG50" s="691">
        <v>18.765689999999999</v>
      </c>
      <c r="BH50" s="691">
        <v>16.873930000000001</v>
      </c>
      <c r="BI50" s="691">
        <v>18.11186</v>
      </c>
      <c r="BJ50" s="691">
        <v>19.847850000000001</v>
      </c>
      <c r="BK50" s="691">
        <v>19.893540000000002</v>
      </c>
      <c r="BL50" s="691">
        <v>17.38946</v>
      </c>
      <c r="BM50" s="691">
        <v>16.99457</v>
      </c>
      <c r="BN50" s="691">
        <v>16.634550000000001</v>
      </c>
      <c r="BO50" s="691">
        <v>18.392040000000001</v>
      </c>
      <c r="BP50" s="691">
        <v>19.92164</v>
      </c>
      <c r="BQ50" s="691">
        <v>20.669280000000001</v>
      </c>
      <c r="BR50" s="691">
        <v>20.180579999999999</v>
      </c>
      <c r="BS50" s="691">
        <v>19.32742</v>
      </c>
      <c r="BT50" s="691">
        <v>19.357189999999999</v>
      </c>
      <c r="BU50" s="691">
        <v>18.329560000000001</v>
      </c>
      <c r="BV50" s="691">
        <v>20.314209999999999</v>
      </c>
    </row>
    <row r="51" spans="1:74" ht="11.15" customHeight="1" x14ac:dyDescent="0.25">
      <c r="A51" s="499" t="s">
        <v>1228</v>
      </c>
      <c r="B51" s="502" t="s">
        <v>1202</v>
      </c>
      <c r="C51" s="690">
        <v>3.021052735</v>
      </c>
      <c r="D51" s="690">
        <v>3.1246986589999999</v>
      </c>
      <c r="E51" s="690">
        <v>3.0737684230000002</v>
      </c>
      <c r="F51" s="690">
        <v>3.3489936039999999</v>
      </c>
      <c r="G51" s="690">
        <v>3.5831225130000002</v>
      </c>
      <c r="H51" s="690">
        <v>3.2497962899999999</v>
      </c>
      <c r="I51" s="690">
        <v>2.8376627430000001</v>
      </c>
      <c r="J51" s="690">
        <v>2.7873631510000001</v>
      </c>
      <c r="K51" s="690">
        <v>2.6089647789999999</v>
      </c>
      <c r="L51" s="690">
        <v>2.7162941960000002</v>
      </c>
      <c r="M51" s="690">
        <v>3.1906393240000002</v>
      </c>
      <c r="N51" s="690">
        <v>3.641462583</v>
      </c>
      <c r="O51" s="690">
        <v>4.2847657269999999</v>
      </c>
      <c r="P51" s="690">
        <v>3.160581928</v>
      </c>
      <c r="Q51" s="690">
        <v>3.360832711</v>
      </c>
      <c r="R51" s="690">
        <v>3.6019993000000001</v>
      </c>
      <c r="S51" s="690">
        <v>3.795982725</v>
      </c>
      <c r="T51" s="690">
        <v>3.4045171359999999</v>
      </c>
      <c r="U51" s="690">
        <v>2.7580952160000001</v>
      </c>
      <c r="V51" s="690">
        <v>2.6434004139999998</v>
      </c>
      <c r="W51" s="690">
        <v>2.100999523</v>
      </c>
      <c r="X51" s="690">
        <v>2.0600046519999999</v>
      </c>
      <c r="Y51" s="690">
        <v>2.6366538620000002</v>
      </c>
      <c r="Z51" s="690">
        <v>3.1959433210000001</v>
      </c>
      <c r="AA51" s="690">
        <v>4.26294358</v>
      </c>
      <c r="AB51" s="690">
        <v>4.6452358159999996</v>
      </c>
      <c r="AC51" s="690">
        <v>4.5990997819999997</v>
      </c>
      <c r="AD51" s="690">
        <v>3.7711147779999998</v>
      </c>
      <c r="AE51" s="690">
        <v>4.3247778669999999</v>
      </c>
      <c r="AF51" s="690">
        <v>4.0797222250000003</v>
      </c>
      <c r="AG51" s="690">
        <v>3.8064122650000001</v>
      </c>
      <c r="AH51" s="690">
        <v>3.521669395</v>
      </c>
      <c r="AI51" s="690">
        <v>3.0796764040000002</v>
      </c>
      <c r="AJ51" s="690">
        <v>2.9351726089999999</v>
      </c>
      <c r="AK51" s="690">
        <v>3.5275855059999999</v>
      </c>
      <c r="AL51" s="690">
        <v>3.5702815430000001</v>
      </c>
      <c r="AM51" s="690">
        <v>3.9484133140000002</v>
      </c>
      <c r="AN51" s="690">
        <v>3.4625537369999999</v>
      </c>
      <c r="AO51" s="690">
        <v>4.1754212190000004</v>
      </c>
      <c r="AP51" s="690">
        <v>3.6110037940000002</v>
      </c>
      <c r="AQ51" s="690">
        <v>3.4561827699999998</v>
      </c>
      <c r="AR51" s="690">
        <v>3.3690134490000001</v>
      </c>
      <c r="AS51" s="690">
        <v>3.5481334790000001</v>
      </c>
      <c r="AT51" s="690">
        <v>3.622124903</v>
      </c>
      <c r="AU51" s="690">
        <v>3.6839420010000001</v>
      </c>
      <c r="AV51" s="690">
        <v>3.754911833</v>
      </c>
      <c r="AW51" s="690">
        <v>3.5776602450000001</v>
      </c>
      <c r="AX51" s="690">
        <v>3.9879889999999998</v>
      </c>
      <c r="AY51" s="690">
        <v>4.3994689999999999</v>
      </c>
      <c r="AZ51" s="691">
        <v>3.691211</v>
      </c>
      <c r="BA51" s="691">
        <v>3.6447270000000001</v>
      </c>
      <c r="BB51" s="691">
        <v>2.9903219999999999</v>
      </c>
      <c r="BC51" s="691">
        <v>2.8851719999999998</v>
      </c>
      <c r="BD51" s="691">
        <v>2.5807340000000001</v>
      </c>
      <c r="BE51" s="691">
        <v>2.5919210000000001</v>
      </c>
      <c r="BF51" s="691">
        <v>2.553515</v>
      </c>
      <c r="BG51" s="691">
        <v>2.2105980000000001</v>
      </c>
      <c r="BH51" s="691">
        <v>2.3383219999999998</v>
      </c>
      <c r="BI51" s="691">
        <v>2.6191490000000002</v>
      </c>
      <c r="BJ51" s="691">
        <v>3.2561460000000002</v>
      </c>
      <c r="BK51" s="691">
        <v>4.0201789999999997</v>
      </c>
      <c r="BL51" s="691">
        <v>3.4683820000000001</v>
      </c>
      <c r="BM51" s="691">
        <v>3.48611</v>
      </c>
      <c r="BN51" s="691">
        <v>2.8939849999999998</v>
      </c>
      <c r="BO51" s="691">
        <v>2.8350219999999999</v>
      </c>
      <c r="BP51" s="691">
        <v>2.5640420000000002</v>
      </c>
      <c r="BQ51" s="691">
        <v>2.6054520000000001</v>
      </c>
      <c r="BR51" s="691">
        <v>2.5906310000000001</v>
      </c>
      <c r="BS51" s="691">
        <v>2.2481059999999999</v>
      </c>
      <c r="BT51" s="691">
        <v>2.3950520000000002</v>
      </c>
      <c r="BU51" s="691">
        <v>2.6983549999999998</v>
      </c>
      <c r="BV51" s="691">
        <v>3.3724029999999998</v>
      </c>
    </row>
    <row r="52" spans="1:74" ht="11.15" customHeight="1" x14ac:dyDescent="0.25">
      <c r="A52" s="499" t="s">
        <v>1229</v>
      </c>
      <c r="B52" s="502" t="s">
        <v>1305</v>
      </c>
      <c r="C52" s="690">
        <v>0.85243183</v>
      </c>
      <c r="D52" s="690">
        <v>0.76696078599999995</v>
      </c>
      <c r="E52" s="690">
        <v>1.005282786</v>
      </c>
      <c r="F52" s="690">
        <v>1.109077318</v>
      </c>
      <c r="G52" s="690">
        <v>1.1213096060000001</v>
      </c>
      <c r="H52" s="690">
        <v>1.1580755300000001</v>
      </c>
      <c r="I52" s="690">
        <v>1.1397275790000001</v>
      </c>
      <c r="J52" s="690">
        <v>1.1462381349999999</v>
      </c>
      <c r="K52" s="690">
        <v>0.89637699100000001</v>
      </c>
      <c r="L52" s="690">
        <v>0.927473196</v>
      </c>
      <c r="M52" s="690">
        <v>0.70381718999999998</v>
      </c>
      <c r="N52" s="690">
        <v>0.64646320599999996</v>
      </c>
      <c r="O52" s="690">
        <v>0.81972944000000003</v>
      </c>
      <c r="P52" s="690">
        <v>0.75168318000000001</v>
      </c>
      <c r="Q52" s="690">
        <v>1.126636755</v>
      </c>
      <c r="R52" s="690">
        <v>1.188951777</v>
      </c>
      <c r="S52" s="690">
        <v>1.3578621399999999</v>
      </c>
      <c r="T52" s="690">
        <v>1.2716821030000001</v>
      </c>
      <c r="U52" s="690">
        <v>1.375880437</v>
      </c>
      <c r="V52" s="690">
        <v>1.283690942</v>
      </c>
      <c r="W52" s="690">
        <v>1.2337731089999999</v>
      </c>
      <c r="X52" s="690">
        <v>1.021008151</v>
      </c>
      <c r="Y52" s="690">
        <v>0.98917722100000005</v>
      </c>
      <c r="Z52" s="690">
        <v>0.984179252</v>
      </c>
      <c r="AA52" s="690">
        <v>1.0065230759999999</v>
      </c>
      <c r="AB52" s="690">
        <v>1.0372151329999999</v>
      </c>
      <c r="AC52" s="690">
        <v>1.2757807409999999</v>
      </c>
      <c r="AD52" s="690">
        <v>1.5420123910000001</v>
      </c>
      <c r="AE52" s="690">
        <v>1.7244459249999999</v>
      </c>
      <c r="AF52" s="690">
        <v>1.565514772</v>
      </c>
      <c r="AG52" s="690">
        <v>1.721721815</v>
      </c>
      <c r="AH52" s="690">
        <v>1.592344169</v>
      </c>
      <c r="AI52" s="690">
        <v>1.379848105</v>
      </c>
      <c r="AJ52" s="690">
        <v>1.3945271130000001</v>
      </c>
      <c r="AK52" s="690">
        <v>1.2360148929999999</v>
      </c>
      <c r="AL52" s="690">
        <v>1.1832227449999999</v>
      </c>
      <c r="AM52" s="690">
        <v>1.177540319</v>
      </c>
      <c r="AN52" s="690">
        <v>1.149959894</v>
      </c>
      <c r="AO52" s="690">
        <v>1.612007814</v>
      </c>
      <c r="AP52" s="690">
        <v>1.8082158989999999</v>
      </c>
      <c r="AQ52" s="690">
        <v>2.0483786820000001</v>
      </c>
      <c r="AR52" s="690">
        <v>1.8251519860000001</v>
      </c>
      <c r="AS52" s="690">
        <v>1.8484435100000001</v>
      </c>
      <c r="AT52" s="690">
        <v>1.7929568520000001</v>
      </c>
      <c r="AU52" s="690">
        <v>1.726050023</v>
      </c>
      <c r="AV52" s="690">
        <v>1.513934991</v>
      </c>
      <c r="AW52" s="690">
        <v>1.402640525</v>
      </c>
      <c r="AX52" s="690">
        <v>1.2288829999999999</v>
      </c>
      <c r="AY52" s="690">
        <v>1.214188</v>
      </c>
      <c r="AZ52" s="691">
        <v>1.2681100000000001</v>
      </c>
      <c r="BA52" s="691">
        <v>1.8381400000000001</v>
      </c>
      <c r="BB52" s="691">
        <v>2.1321460000000001</v>
      </c>
      <c r="BC52" s="691">
        <v>2.399124</v>
      </c>
      <c r="BD52" s="691">
        <v>2.1922190000000001</v>
      </c>
      <c r="BE52" s="691">
        <v>2.2338629999999999</v>
      </c>
      <c r="BF52" s="691">
        <v>2.1274280000000001</v>
      </c>
      <c r="BG52" s="691">
        <v>2.0365199999999999</v>
      </c>
      <c r="BH52" s="691">
        <v>1.7523169999999999</v>
      </c>
      <c r="BI52" s="691">
        <v>1.5791759999999999</v>
      </c>
      <c r="BJ52" s="691">
        <v>1.4138649999999999</v>
      </c>
      <c r="BK52" s="691">
        <v>1.363877</v>
      </c>
      <c r="BL52" s="691">
        <v>1.4213899999999999</v>
      </c>
      <c r="BM52" s="691">
        <v>2.1998329999999999</v>
      </c>
      <c r="BN52" s="691">
        <v>2.5012400000000001</v>
      </c>
      <c r="BO52" s="691">
        <v>2.8327070000000001</v>
      </c>
      <c r="BP52" s="691">
        <v>2.575488</v>
      </c>
      <c r="BQ52" s="691">
        <v>2.6175809999999999</v>
      </c>
      <c r="BR52" s="691">
        <v>2.4536210000000001</v>
      </c>
      <c r="BS52" s="691">
        <v>2.361351</v>
      </c>
      <c r="BT52" s="691">
        <v>1.9731529999999999</v>
      </c>
      <c r="BU52" s="691">
        <v>1.7539039999999999</v>
      </c>
      <c r="BV52" s="691">
        <v>1.495627</v>
      </c>
    </row>
    <row r="53" spans="1:74" ht="11.15" customHeight="1" x14ac:dyDescent="0.25">
      <c r="A53" s="499" t="s">
        <v>1230</v>
      </c>
      <c r="B53" s="500" t="s">
        <v>1306</v>
      </c>
      <c r="C53" s="690">
        <v>0.57997975999999996</v>
      </c>
      <c r="D53" s="690">
        <v>-2.9948145999999998E-2</v>
      </c>
      <c r="E53" s="690">
        <v>-9.6099170000000008E-3</v>
      </c>
      <c r="F53" s="690">
        <v>-5.8646660000000001E-3</v>
      </c>
      <c r="G53" s="690">
        <v>-7.051402E-3</v>
      </c>
      <c r="H53" s="690">
        <v>-8.8168116000000005E-2</v>
      </c>
      <c r="I53" s="690">
        <v>-0.167354214</v>
      </c>
      <c r="J53" s="690">
        <v>-0.10515300599999999</v>
      </c>
      <c r="K53" s="690">
        <v>-0.19154469299999999</v>
      </c>
      <c r="L53" s="690">
        <v>-0.102636106</v>
      </c>
      <c r="M53" s="690">
        <v>-2.0955194999999999E-2</v>
      </c>
      <c r="N53" s="690">
        <v>1.9599498999999999E-2</v>
      </c>
      <c r="O53" s="690">
        <v>5.8853872000000002E-2</v>
      </c>
      <c r="P53" s="690">
        <v>-5.6984801000000002E-2</v>
      </c>
      <c r="Q53" s="690">
        <v>-1.7126380000000001E-3</v>
      </c>
      <c r="R53" s="690">
        <v>3.6323207000000003E-2</v>
      </c>
      <c r="S53" s="690">
        <v>-9.5476031000000003E-2</v>
      </c>
      <c r="T53" s="690">
        <v>-0.15384451199999999</v>
      </c>
      <c r="U53" s="690">
        <v>-0.17964660599999999</v>
      </c>
      <c r="V53" s="690">
        <v>-0.21056349599999999</v>
      </c>
      <c r="W53" s="690">
        <v>-0.24640946799999999</v>
      </c>
      <c r="X53" s="690">
        <v>-0.16928085500000001</v>
      </c>
      <c r="Y53" s="690">
        <v>-0.142812352</v>
      </c>
      <c r="Z53" s="690">
        <v>-0.11880468800000001</v>
      </c>
      <c r="AA53" s="690">
        <v>-3.2075909E-2</v>
      </c>
      <c r="AB53" s="690">
        <v>-6.5674030000000003E-3</v>
      </c>
      <c r="AC53" s="690">
        <v>-6.8861770000000003E-3</v>
      </c>
      <c r="AD53" s="690">
        <v>-5.6281198999999997E-2</v>
      </c>
      <c r="AE53" s="690">
        <v>-6.4439148000000002E-2</v>
      </c>
      <c r="AF53" s="690">
        <v>-0.17101904200000001</v>
      </c>
      <c r="AG53" s="690">
        <v>-0.20873729799999999</v>
      </c>
      <c r="AH53" s="690">
        <v>-0.21908997999999999</v>
      </c>
      <c r="AI53" s="690">
        <v>-0.148404128</v>
      </c>
      <c r="AJ53" s="690">
        <v>-0.108859438</v>
      </c>
      <c r="AK53" s="690">
        <v>-4.8588399999999997E-2</v>
      </c>
      <c r="AL53" s="690">
        <v>-5.4406893999999997E-2</v>
      </c>
      <c r="AM53" s="690">
        <v>-5.6724174000000002E-2</v>
      </c>
      <c r="AN53" s="690">
        <v>6.2625600000000003E-2</v>
      </c>
      <c r="AO53" s="690">
        <v>-2.7248000000000001E-5</v>
      </c>
      <c r="AP53" s="690">
        <v>-6.2212739999999997E-3</v>
      </c>
      <c r="AQ53" s="690">
        <v>-0.11087471</v>
      </c>
      <c r="AR53" s="690">
        <v>-0.10784663899999999</v>
      </c>
      <c r="AS53" s="690">
        <v>-0.19999962299999999</v>
      </c>
      <c r="AT53" s="690">
        <v>-0.14517939599999999</v>
      </c>
      <c r="AU53" s="690">
        <v>-0.11740196</v>
      </c>
      <c r="AV53" s="690">
        <v>-1.1373457999999999E-2</v>
      </c>
      <c r="AW53" s="690">
        <v>-8.2317431999999996E-2</v>
      </c>
      <c r="AX53" s="690">
        <v>-4.72722E-2</v>
      </c>
      <c r="AY53" s="690">
        <v>4.3388299999999998E-2</v>
      </c>
      <c r="AZ53" s="691">
        <v>-1.6854000000000001E-2</v>
      </c>
      <c r="BA53" s="691">
        <v>1.5874099999999999E-2</v>
      </c>
      <c r="BB53" s="691">
        <v>-1.07343E-2</v>
      </c>
      <c r="BC53" s="691">
        <v>-0.12847800000000001</v>
      </c>
      <c r="BD53" s="691">
        <v>-0.1022179</v>
      </c>
      <c r="BE53" s="691">
        <v>-0.15488830000000001</v>
      </c>
      <c r="BF53" s="691">
        <v>-0.1850059</v>
      </c>
      <c r="BG53" s="691">
        <v>-0.12866169999999999</v>
      </c>
      <c r="BH53" s="691">
        <v>-3.04099E-2</v>
      </c>
      <c r="BI53" s="691">
        <v>-8.6042300000000002E-2</v>
      </c>
      <c r="BJ53" s="691">
        <v>-5.3189199999999999E-2</v>
      </c>
      <c r="BK53" s="691">
        <v>1.5632699999999999E-2</v>
      </c>
      <c r="BL53" s="691">
        <v>-1.7830100000000002E-2</v>
      </c>
      <c r="BM53" s="691">
        <v>1.5722900000000001E-2</v>
      </c>
      <c r="BN53" s="691">
        <v>-8.2958500000000004E-3</v>
      </c>
      <c r="BO53" s="691">
        <v>-0.1276214</v>
      </c>
      <c r="BP53" s="691">
        <v>-0.10450619999999999</v>
      </c>
      <c r="BQ53" s="691">
        <v>-0.14987300000000001</v>
      </c>
      <c r="BR53" s="691">
        <v>-0.17446149999999999</v>
      </c>
      <c r="BS53" s="691">
        <v>-0.12858749999999999</v>
      </c>
      <c r="BT53" s="691">
        <v>-2.8116100000000002E-2</v>
      </c>
      <c r="BU53" s="691">
        <v>-8.2641599999999996E-2</v>
      </c>
      <c r="BV53" s="691">
        <v>-4.81199E-2</v>
      </c>
    </row>
    <row r="54" spans="1:74" ht="11.15" customHeight="1" x14ac:dyDescent="0.25">
      <c r="A54" s="499" t="s">
        <v>1231</v>
      </c>
      <c r="B54" s="502" t="s">
        <v>1206</v>
      </c>
      <c r="C54" s="690">
        <v>66.628013693</v>
      </c>
      <c r="D54" s="690">
        <v>47.449592713000001</v>
      </c>
      <c r="E54" s="690">
        <v>51.361476760000002</v>
      </c>
      <c r="F54" s="690">
        <v>47.065557755999997</v>
      </c>
      <c r="G54" s="690">
        <v>56.729119140000002</v>
      </c>
      <c r="H54" s="690">
        <v>63.201139402000003</v>
      </c>
      <c r="I54" s="690">
        <v>66.926576116999996</v>
      </c>
      <c r="J54" s="690">
        <v>65.845609159999995</v>
      </c>
      <c r="K54" s="690">
        <v>59.602881785999998</v>
      </c>
      <c r="L54" s="690">
        <v>51.875176684000003</v>
      </c>
      <c r="M54" s="690">
        <v>52.026951650999997</v>
      </c>
      <c r="N54" s="690">
        <v>54.716295739000003</v>
      </c>
      <c r="O54" s="690">
        <v>59.129912556000001</v>
      </c>
      <c r="P54" s="690">
        <v>48.268016324999998</v>
      </c>
      <c r="Q54" s="690">
        <v>51.033313186000001</v>
      </c>
      <c r="R54" s="690">
        <v>46.888022884999998</v>
      </c>
      <c r="S54" s="690">
        <v>58.284077175</v>
      </c>
      <c r="T54" s="690">
        <v>59.149132815000002</v>
      </c>
      <c r="U54" s="690">
        <v>66.871629846999994</v>
      </c>
      <c r="V54" s="690">
        <v>65.882592524000003</v>
      </c>
      <c r="W54" s="690">
        <v>60.890451253999998</v>
      </c>
      <c r="X54" s="690">
        <v>51.096971738999997</v>
      </c>
      <c r="Y54" s="690">
        <v>50.806428777999997</v>
      </c>
      <c r="Z54" s="690">
        <v>53.999339096</v>
      </c>
      <c r="AA54" s="690">
        <v>55.664942461999999</v>
      </c>
      <c r="AB54" s="690">
        <v>52.308062816000003</v>
      </c>
      <c r="AC54" s="690">
        <v>48.668341927999997</v>
      </c>
      <c r="AD54" s="690">
        <v>42.487632711000003</v>
      </c>
      <c r="AE54" s="690">
        <v>48.870926658999998</v>
      </c>
      <c r="AF54" s="690">
        <v>57.317432732</v>
      </c>
      <c r="AG54" s="690">
        <v>67.489841006000006</v>
      </c>
      <c r="AH54" s="690">
        <v>64.777456939000004</v>
      </c>
      <c r="AI54" s="690">
        <v>54.044273191999999</v>
      </c>
      <c r="AJ54" s="690">
        <v>48.070828114000001</v>
      </c>
      <c r="AK54" s="690">
        <v>46.864612145999999</v>
      </c>
      <c r="AL54" s="690">
        <v>57.965087828000001</v>
      </c>
      <c r="AM54" s="690">
        <v>59.375547001000001</v>
      </c>
      <c r="AN54" s="690">
        <v>55.380749625999997</v>
      </c>
      <c r="AO54" s="690">
        <v>48.928806184000003</v>
      </c>
      <c r="AP54" s="690">
        <v>46.343607869000003</v>
      </c>
      <c r="AQ54" s="690">
        <v>52.376862985999999</v>
      </c>
      <c r="AR54" s="690">
        <v>60.295415229</v>
      </c>
      <c r="AS54" s="690">
        <v>65.750213762000001</v>
      </c>
      <c r="AT54" s="690">
        <v>66.879728658000005</v>
      </c>
      <c r="AU54" s="690">
        <v>54.654394013000001</v>
      </c>
      <c r="AV54" s="690">
        <v>50.247160686999997</v>
      </c>
      <c r="AW54" s="690">
        <v>51.748806662</v>
      </c>
      <c r="AX54" s="690">
        <v>56.227989999999998</v>
      </c>
      <c r="AY54" s="690">
        <v>62.912179999999999</v>
      </c>
      <c r="AZ54" s="691">
        <v>50.766559999999998</v>
      </c>
      <c r="BA54" s="691">
        <v>49.105350000000001</v>
      </c>
      <c r="BB54" s="691">
        <v>47.501649999999998</v>
      </c>
      <c r="BC54" s="691">
        <v>52.108840000000001</v>
      </c>
      <c r="BD54" s="691">
        <v>59.645510000000002</v>
      </c>
      <c r="BE54" s="691">
        <v>67.766080000000002</v>
      </c>
      <c r="BF54" s="691">
        <v>66.761579999999995</v>
      </c>
      <c r="BG54" s="691">
        <v>55.385379999999998</v>
      </c>
      <c r="BH54" s="691">
        <v>50.103110000000001</v>
      </c>
      <c r="BI54" s="691">
        <v>49.11242</v>
      </c>
      <c r="BJ54" s="691">
        <v>58.558230000000002</v>
      </c>
      <c r="BK54" s="691">
        <v>60.882649999999998</v>
      </c>
      <c r="BL54" s="691">
        <v>51.658180000000002</v>
      </c>
      <c r="BM54" s="691">
        <v>50.72193</v>
      </c>
      <c r="BN54" s="691">
        <v>49.04233</v>
      </c>
      <c r="BO54" s="691">
        <v>54.274859999999997</v>
      </c>
      <c r="BP54" s="691">
        <v>60.940300000000001</v>
      </c>
      <c r="BQ54" s="691">
        <v>68.95138</v>
      </c>
      <c r="BR54" s="691">
        <v>67.735789999999994</v>
      </c>
      <c r="BS54" s="691">
        <v>56.558500000000002</v>
      </c>
      <c r="BT54" s="691">
        <v>51.579189999999997</v>
      </c>
      <c r="BU54" s="691">
        <v>50.445039999999999</v>
      </c>
      <c r="BV54" s="691">
        <v>60.351050000000001</v>
      </c>
    </row>
    <row r="55" spans="1:74" ht="11.15" customHeight="1" x14ac:dyDescent="0.25">
      <c r="A55" s="499" t="s">
        <v>1232</v>
      </c>
      <c r="B55" s="500" t="s">
        <v>1307</v>
      </c>
      <c r="C55" s="690">
        <v>66.774840135999995</v>
      </c>
      <c r="D55" s="690">
        <v>47.541246651999998</v>
      </c>
      <c r="E55" s="690">
        <v>51.657150485000003</v>
      </c>
      <c r="F55" s="690">
        <v>46.700862194000003</v>
      </c>
      <c r="G55" s="690">
        <v>56.277655009</v>
      </c>
      <c r="H55" s="690">
        <v>62.783823974000001</v>
      </c>
      <c r="I55" s="690">
        <v>65.751962993000006</v>
      </c>
      <c r="J55" s="690">
        <v>64.837813468999997</v>
      </c>
      <c r="K55" s="690">
        <v>59.690952279999998</v>
      </c>
      <c r="L55" s="690">
        <v>51.752237911999998</v>
      </c>
      <c r="M55" s="690">
        <v>51.909578758999999</v>
      </c>
      <c r="N55" s="690">
        <v>55.616617288</v>
      </c>
      <c r="O55" s="690">
        <v>60.021401769000001</v>
      </c>
      <c r="P55" s="690">
        <v>48.710574797</v>
      </c>
      <c r="Q55" s="690">
        <v>51.628486291999998</v>
      </c>
      <c r="R55" s="690">
        <v>47.647249616000003</v>
      </c>
      <c r="S55" s="690">
        <v>60.617085093</v>
      </c>
      <c r="T55" s="690">
        <v>61.167357148999997</v>
      </c>
      <c r="U55" s="690">
        <v>66.529517859999999</v>
      </c>
      <c r="V55" s="690">
        <v>65.212837574000005</v>
      </c>
      <c r="W55" s="690">
        <v>61.435991287999997</v>
      </c>
      <c r="X55" s="690">
        <v>50.737599146000001</v>
      </c>
      <c r="Y55" s="690">
        <v>50.386594338000002</v>
      </c>
      <c r="Z55" s="690">
        <v>53.564762811999998</v>
      </c>
      <c r="AA55" s="690">
        <v>56.331338035999998</v>
      </c>
      <c r="AB55" s="690">
        <v>53.000218599999997</v>
      </c>
      <c r="AC55" s="690">
        <v>49.180941150000002</v>
      </c>
      <c r="AD55" s="690">
        <v>43.393190885000003</v>
      </c>
      <c r="AE55" s="690">
        <v>50.669292407999997</v>
      </c>
      <c r="AF55" s="690">
        <v>58.538053703999999</v>
      </c>
      <c r="AG55" s="690">
        <v>65.979835703999996</v>
      </c>
      <c r="AH55" s="690">
        <v>63.572489429000001</v>
      </c>
      <c r="AI55" s="690">
        <v>53.681892359999999</v>
      </c>
      <c r="AJ55" s="690">
        <v>47.721016134000003</v>
      </c>
      <c r="AK55" s="690">
        <v>47.41255563</v>
      </c>
      <c r="AL55" s="690">
        <v>58.039844076000001</v>
      </c>
      <c r="AM55" s="690">
        <v>59.737840409</v>
      </c>
      <c r="AN55" s="690">
        <v>54.787668119999999</v>
      </c>
      <c r="AO55" s="690">
        <v>49.671504980999998</v>
      </c>
      <c r="AP55" s="690">
        <v>46.614962917</v>
      </c>
      <c r="AQ55" s="690">
        <v>54.035522544999999</v>
      </c>
      <c r="AR55" s="690">
        <v>61.618113154</v>
      </c>
      <c r="AS55" s="690">
        <v>64.839639473999995</v>
      </c>
      <c r="AT55" s="690">
        <v>66.529130120000005</v>
      </c>
      <c r="AU55" s="690">
        <v>54.960790158999998</v>
      </c>
      <c r="AV55" s="690">
        <v>50.682977989999998</v>
      </c>
      <c r="AW55" s="690">
        <v>52.389739755000001</v>
      </c>
      <c r="AX55" s="690">
        <v>55.506518299</v>
      </c>
      <c r="AY55" s="690">
        <v>66.380522401999997</v>
      </c>
      <c r="AZ55" s="691">
        <v>52.424219999999998</v>
      </c>
      <c r="BA55" s="691">
        <v>49.662109999999998</v>
      </c>
      <c r="BB55" s="691">
        <v>47.208449999999999</v>
      </c>
      <c r="BC55" s="691">
        <v>53.194020000000002</v>
      </c>
      <c r="BD55" s="691">
        <v>60.516539999999999</v>
      </c>
      <c r="BE55" s="691">
        <v>68.005459999999999</v>
      </c>
      <c r="BF55" s="691">
        <v>66.77149</v>
      </c>
      <c r="BG55" s="691">
        <v>56.404530000000001</v>
      </c>
      <c r="BH55" s="691">
        <v>50.858899999999998</v>
      </c>
      <c r="BI55" s="691">
        <v>50.199170000000002</v>
      </c>
      <c r="BJ55" s="691">
        <v>57.649209999999997</v>
      </c>
      <c r="BK55" s="691">
        <v>63.346029999999999</v>
      </c>
      <c r="BL55" s="691">
        <v>53.474069999999998</v>
      </c>
      <c r="BM55" s="691">
        <v>51.170789999999997</v>
      </c>
      <c r="BN55" s="691">
        <v>48.623420000000003</v>
      </c>
      <c r="BO55" s="691">
        <v>54.642229999999998</v>
      </c>
      <c r="BP55" s="691">
        <v>61.643479999999997</v>
      </c>
      <c r="BQ55" s="691">
        <v>69.100740000000002</v>
      </c>
      <c r="BR55" s="691">
        <v>67.774730000000005</v>
      </c>
      <c r="BS55" s="691">
        <v>57.26005</v>
      </c>
      <c r="BT55" s="691">
        <v>51.827739999999999</v>
      </c>
      <c r="BU55" s="691">
        <v>51.103560000000002</v>
      </c>
      <c r="BV55" s="691">
        <v>58.723860000000002</v>
      </c>
    </row>
    <row r="56" spans="1:74" ht="11.15" customHeight="1" x14ac:dyDescent="0.25">
      <c r="A56" s="493"/>
      <c r="B56" s="131" t="s">
        <v>1233</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333"/>
      <c r="BA56" s="333"/>
      <c r="BB56" s="33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5" customHeight="1" x14ac:dyDescent="0.25">
      <c r="A57" s="499" t="s">
        <v>1234</v>
      </c>
      <c r="B57" s="500" t="s">
        <v>82</v>
      </c>
      <c r="C57" s="690">
        <v>11.67024627</v>
      </c>
      <c r="D57" s="690">
        <v>10.852148679000001</v>
      </c>
      <c r="E57" s="690">
        <v>11.647886418000001</v>
      </c>
      <c r="F57" s="690">
        <v>12.420406678999999</v>
      </c>
      <c r="G57" s="690">
        <v>13.612432969</v>
      </c>
      <c r="H57" s="690">
        <v>15.35300713</v>
      </c>
      <c r="I57" s="690">
        <v>16.482309965999999</v>
      </c>
      <c r="J57" s="690">
        <v>16.745342182000002</v>
      </c>
      <c r="K57" s="690">
        <v>16.771030188000001</v>
      </c>
      <c r="L57" s="690">
        <v>15.826186211</v>
      </c>
      <c r="M57" s="690">
        <v>12.235906895999999</v>
      </c>
      <c r="N57" s="690">
        <v>11.222797577</v>
      </c>
      <c r="O57" s="690">
        <v>11.913719540000001</v>
      </c>
      <c r="P57" s="690">
        <v>11.26398749</v>
      </c>
      <c r="Q57" s="690">
        <v>12.472542506</v>
      </c>
      <c r="R57" s="690">
        <v>13.174255058</v>
      </c>
      <c r="S57" s="690">
        <v>16.507530731999999</v>
      </c>
      <c r="T57" s="690">
        <v>16.968608961000001</v>
      </c>
      <c r="U57" s="690">
        <v>17.563178034</v>
      </c>
      <c r="V57" s="690">
        <v>17.859841793000001</v>
      </c>
      <c r="W57" s="690">
        <v>17.176754506999998</v>
      </c>
      <c r="X57" s="690">
        <v>16.142579980000001</v>
      </c>
      <c r="Y57" s="690">
        <v>11.813047903999999</v>
      </c>
      <c r="Z57" s="690">
        <v>12.041057034</v>
      </c>
      <c r="AA57" s="690">
        <v>12.847017472999999</v>
      </c>
      <c r="AB57" s="690">
        <v>12.806938805</v>
      </c>
      <c r="AC57" s="690">
        <v>14.761056041</v>
      </c>
      <c r="AD57" s="690">
        <v>14.483319440000001</v>
      </c>
      <c r="AE57" s="690">
        <v>14.541875431999999</v>
      </c>
      <c r="AF57" s="690">
        <v>16.853682117000002</v>
      </c>
      <c r="AG57" s="690">
        <v>18.186544221999998</v>
      </c>
      <c r="AH57" s="690">
        <v>18.301915597000001</v>
      </c>
      <c r="AI57" s="690">
        <v>16.381990561999999</v>
      </c>
      <c r="AJ57" s="690">
        <v>16.118633306</v>
      </c>
      <c r="AK57" s="690">
        <v>13.297094921999999</v>
      </c>
      <c r="AL57" s="690">
        <v>12.214287839000001</v>
      </c>
      <c r="AM57" s="690">
        <v>11.568524988</v>
      </c>
      <c r="AN57" s="690">
        <v>11.08082269</v>
      </c>
      <c r="AO57" s="690">
        <v>12.034554191</v>
      </c>
      <c r="AP57" s="690">
        <v>12.874903841</v>
      </c>
      <c r="AQ57" s="690">
        <v>15.097653957</v>
      </c>
      <c r="AR57" s="690">
        <v>15.804902501999999</v>
      </c>
      <c r="AS57" s="690">
        <v>17.545740225999999</v>
      </c>
      <c r="AT57" s="690">
        <v>18.296191156999999</v>
      </c>
      <c r="AU57" s="690">
        <v>16.653039958000001</v>
      </c>
      <c r="AV57" s="690">
        <v>15.687656527</v>
      </c>
      <c r="AW57" s="690">
        <v>12.203675371999999</v>
      </c>
      <c r="AX57" s="690">
        <v>12.456860000000001</v>
      </c>
      <c r="AY57" s="690">
        <v>13.954599999999999</v>
      </c>
      <c r="AZ57" s="691">
        <v>11.1633</v>
      </c>
      <c r="BA57" s="691">
        <v>11.07169</v>
      </c>
      <c r="BB57" s="691">
        <v>12.98776</v>
      </c>
      <c r="BC57" s="691">
        <v>15.75398</v>
      </c>
      <c r="BD57" s="691">
        <v>17.644670000000001</v>
      </c>
      <c r="BE57" s="691">
        <v>17.98685</v>
      </c>
      <c r="BF57" s="691">
        <v>17.658829999999998</v>
      </c>
      <c r="BG57" s="691">
        <v>15.952629999999999</v>
      </c>
      <c r="BH57" s="691">
        <v>15.12032</v>
      </c>
      <c r="BI57" s="691">
        <v>12.307729999999999</v>
      </c>
      <c r="BJ57" s="691">
        <v>10.90213</v>
      </c>
      <c r="BK57" s="691">
        <v>13.328760000000001</v>
      </c>
      <c r="BL57" s="691">
        <v>11.23188</v>
      </c>
      <c r="BM57" s="691">
        <v>12.10169</v>
      </c>
      <c r="BN57" s="691">
        <v>13.09286</v>
      </c>
      <c r="BO57" s="691">
        <v>16.52026</v>
      </c>
      <c r="BP57" s="691">
        <v>17.76445</v>
      </c>
      <c r="BQ57" s="691">
        <v>18.180319999999998</v>
      </c>
      <c r="BR57" s="691">
        <v>17.829999999999998</v>
      </c>
      <c r="BS57" s="691">
        <v>16.1876</v>
      </c>
      <c r="BT57" s="691">
        <v>15.39723</v>
      </c>
      <c r="BU57" s="691">
        <v>12.08413</v>
      </c>
      <c r="BV57" s="691">
        <v>11.1593</v>
      </c>
    </row>
    <row r="58" spans="1:74" ht="11.15" customHeight="1" x14ac:dyDescent="0.25">
      <c r="A58" s="499" t="s">
        <v>1235</v>
      </c>
      <c r="B58" s="502" t="s">
        <v>81</v>
      </c>
      <c r="C58" s="690">
        <v>3.114699281</v>
      </c>
      <c r="D58" s="690">
        <v>1.7376257100000001</v>
      </c>
      <c r="E58" s="690">
        <v>1.5220968909999999</v>
      </c>
      <c r="F58" s="690">
        <v>1.960638441</v>
      </c>
      <c r="G58" s="690">
        <v>2.2408358979999998</v>
      </c>
      <c r="H58" s="690">
        <v>2.5152366800000001</v>
      </c>
      <c r="I58" s="690">
        <v>2.4736096019999998</v>
      </c>
      <c r="J58" s="690">
        <v>2.8997226989999998</v>
      </c>
      <c r="K58" s="690">
        <v>2.470995668</v>
      </c>
      <c r="L58" s="690">
        <v>2.1342549790000001</v>
      </c>
      <c r="M58" s="690">
        <v>1.8814072900000001</v>
      </c>
      <c r="N58" s="690">
        <v>2.0974131690000002</v>
      </c>
      <c r="O58" s="690">
        <v>1.7345724629999999</v>
      </c>
      <c r="P58" s="690">
        <v>0.92068753400000003</v>
      </c>
      <c r="Q58" s="690">
        <v>1.087805044</v>
      </c>
      <c r="R58" s="690">
        <v>1.167952192</v>
      </c>
      <c r="S58" s="690">
        <v>1.7305873510000001</v>
      </c>
      <c r="T58" s="690">
        <v>1.8876953400000001</v>
      </c>
      <c r="U58" s="690">
        <v>1.928923977</v>
      </c>
      <c r="V58" s="690">
        <v>1.712507166</v>
      </c>
      <c r="W58" s="690">
        <v>1.662759554</v>
      </c>
      <c r="X58" s="690">
        <v>1.9560435650000001</v>
      </c>
      <c r="Y58" s="690">
        <v>1.808206744</v>
      </c>
      <c r="Z58" s="690">
        <v>1.034348912</v>
      </c>
      <c r="AA58" s="690">
        <v>0.96290076099999999</v>
      </c>
      <c r="AB58" s="690">
        <v>0.53999663600000003</v>
      </c>
      <c r="AC58" s="690">
        <v>0.57244601100000003</v>
      </c>
      <c r="AD58" s="690">
        <v>0.87348255399999997</v>
      </c>
      <c r="AE58" s="690">
        <v>1.1971562570000001</v>
      </c>
      <c r="AF58" s="690">
        <v>1.466689599</v>
      </c>
      <c r="AG58" s="690">
        <v>1.8280766159999999</v>
      </c>
      <c r="AH58" s="690">
        <v>1.9967631859999999</v>
      </c>
      <c r="AI58" s="690">
        <v>1.8458949389999999</v>
      </c>
      <c r="AJ58" s="690">
        <v>1.9528855110000001</v>
      </c>
      <c r="AK58" s="690">
        <v>1.2637792999999999</v>
      </c>
      <c r="AL58" s="690">
        <v>1.3527508880000001</v>
      </c>
      <c r="AM58" s="690">
        <v>1.545442201</v>
      </c>
      <c r="AN58" s="690">
        <v>1.593258512</v>
      </c>
      <c r="AO58" s="690">
        <v>1.5147541579999999</v>
      </c>
      <c r="AP58" s="690">
        <v>1.5006867740000001</v>
      </c>
      <c r="AQ58" s="690">
        <v>1.8700711919999999</v>
      </c>
      <c r="AR58" s="690">
        <v>1.915385994</v>
      </c>
      <c r="AS58" s="690">
        <v>1.7670391430000001</v>
      </c>
      <c r="AT58" s="690">
        <v>2.1572938760000002</v>
      </c>
      <c r="AU58" s="690">
        <v>1.6475769280000001</v>
      </c>
      <c r="AV58" s="690">
        <v>1.4357871760000001</v>
      </c>
      <c r="AW58" s="690">
        <v>0.76035298699999998</v>
      </c>
      <c r="AX58" s="690">
        <v>1.0581689999999999</v>
      </c>
      <c r="AY58" s="690">
        <v>1.222272</v>
      </c>
      <c r="AZ58" s="691">
        <v>0.78159409999999996</v>
      </c>
      <c r="BA58" s="691">
        <v>0.77685159999999998</v>
      </c>
      <c r="BB58" s="691">
        <v>0.85528119999999996</v>
      </c>
      <c r="BC58" s="691">
        <v>1.0495000000000001</v>
      </c>
      <c r="BD58" s="691">
        <v>1.1600090000000001</v>
      </c>
      <c r="BE58" s="691">
        <v>1.410981</v>
      </c>
      <c r="BF58" s="691">
        <v>1.5310379999999999</v>
      </c>
      <c r="BG58" s="691">
        <v>1.2323090000000001</v>
      </c>
      <c r="BH58" s="691">
        <v>1.2619050000000001</v>
      </c>
      <c r="BI58" s="691">
        <v>1.202442</v>
      </c>
      <c r="BJ58" s="691">
        <v>1.5283169999999999</v>
      </c>
      <c r="BK58" s="691">
        <v>1.559501</v>
      </c>
      <c r="BL58" s="691">
        <v>0.7185899</v>
      </c>
      <c r="BM58" s="691">
        <v>0.74296220000000002</v>
      </c>
      <c r="BN58" s="691">
        <v>0.84907189999999999</v>
      </c>
      <c r="BO58" s="691">
        <v>0.98265860000000005</v>
      </c>
      <c r="BP58" s="691">
        <v>1.176998</v>
      </c>
      <c r="BQ58" s="691">
        <v>1.4002110000000001</v>
      </c>
      <c r="BR58" s="691">
        <v>1.5154650000000001</v>
      </c>
      <c r="BS58" s="691">
        <v>1.2003349999999999</v>
      </c>
      <c r="BT58" s="691">
        <v>1.2640659999999999</v>
      </c>
      <c r="BU58" s="691">
        <v>1.2540290000000001</v>
      </c>
      <c r="BV58" s="691">
        <v>1.4924740000000001</v>
      </c>
    </row>
    <row r="59" spans="1:74" ht="11.15" customHeight="1" x14ac:dyDescent="0.25">
      <c r="A59" s="499" t="s">
        <v>1236</v>
      </c>
      <c r="B59" s="502" t="s">
        <v>84</v>
      </c>
      <c r="C59" s="690">
        <v>2.7718669999999999</v>
      </c>
      <c r="D59" s="690">
        <v>2.4831750000000001</v>
      </c>
      <c r="E59" s="690">
        <v>2.2617859999999999</v>
      </c>
      <c r="F59" s="690">
        <v>2.3624079999999998</v>
      </c>
      <c r="G59" s="690">
        <v>2.7343489999999999</v>
      </c>
      <c r="H59" s="690">
        <v>2.622598</v>
      </c>
      <c r="I59" s="690">
        <v>2.687157</v>
      </c>
      <c r="J59" s="690">
        <v>2.4485920000000001</v>
      </c>
      <c r="K59" s="690">
        <v>1.8734170000000001</v>
      </c>
      <c r="L59" s="690">
        <v>1.816878</v>
      </c>
      <c r="M59" s="690">
        <v>2.4661360000000001</v>
      </c>
      <c r="N59" s="690">
        <v>2.7839860000000001</v>
      </c>
      <c r="O59" s="690">
        <v>2.7848850000000001</v>
      </c>
      <c r="P59" s="690">
        <v>2.5095320000000001</v>
      </c>
      <c r="Q59" s="690">
        <v>2.3357999999999999</v>
      </c>
      <c r="R59" s="690">
        <v>2.2938939999999999</v>
      </c>
      <c r="S59" s="690">
        <v>1.9673590000000001</v>
      </c>
      <c r="T59" s="690">
        <v>2.1528749999999999</v>
      </c>
      <c r="U59" s="690">
        <v>2.7412879999999999</v>
      </c>
      <c r="V59" s="690">
        <v>2.7347519999999998</v>
      </c>
      <c r="W59" s="690">
        <v>2.2733889999999999</v>
      </c>
      <c r="X59" s="690">
        <v>2.3089050000000002</v>
      </c>
      <c r="Y59" s="690">
        <v>2.2236530000000001</v>
      </c>
      <c r="Z59" s="690">
        <v>2.7817340000000002</v>
      </c>
      <c r="AA59" s="690">
        <v>2.785361</v>
      </c>
      <c r="AB59" s="690">
        <v>2.2682500000000001</v>
      </c>
      <c r="AC59" s="690">
        <v>2.2341259999999998</v>
      </c>
      <c r="AD59" s="690">
        <v>2.138395</v>
      </c>
      <c r="AE59" s="690">
        <v>2.7600850000000001</v>
      </c>
      <c r="AF59" s="690">
        <v>2.656558</v>
      </c>
      <c r="AG59" s="690">
        <v>2.4182709999999998</v>
      </c>
      <c r="AH59" s="690">
        <v>2.5729730000000002</v>
      </c>
      <c r="AI59" s="690">
        <v>2.6260330000000001</v>
      </c>
      <c r="AJ59" s="690">
        <v>2.1504259999999999</v>
      </c>
      <c r="AK59" s="690">
        <v>2.1959</v>
      </c>
      <c r="AL59" s="690">
        <v>2.6129739999999999</v>
      </c>
      <c r="AM59" s="690">
        <v>2.6986210000000002</v>
      </c>
      <c r="AN59" s="690">
        <v>2.4724119999999998</v>
      </c>
      <c r="AO59" s="690">
        <v>2.6728779999999999</v>
      </c>
      <c r="AP59" s="690">
        <v>2.1834370000000001</v>
      </c>
      <c r="AQ59" s="690">
        <v>2.344614</v>
      </c>
      <c r="AR59" s="690">
        <v>2.67801</v>
      </c>
      <c r="AS59" s="690">
        <v>2.751655</v>
      </c>
      <c r="AT59" s="690">
        <v>2.5181870000000002</v>
      </c>
      <c r="AU59" s="690">
        <v>1.938461</v>
      </c>
      <c r="AV59" s="690">
        <v>2.252049</v>
      </c>
      <c r="AW59" s="690">
        <v>2.2611759999999999</v>
      </c>
      <c r="AX59" s="690">
        <v>2.7520600000000002</v>
      </c>
      <c r="AY59" s="690">
        <v>2.4409800000000001</v>
      </c>
      <c r="AZ59" s="691">
        <v>2.4442200000000001</v>
      </c>
      <c r="BA59" s="691">
        <v>2.7061799999999998</v>
      </c>
      <c r="BB59" s="691">
        <v>2.0141499999999999</v>
      </c>
      <c r="BC59" s="691">
        <v>2.6418900000000001</v>
      </c>
      <c r="BD59" s="691">
        <v>2.6188099999999999</v>
      </c>
      <c r="BE59" s="691">
        <v>2.7061799999999998</v>
      </c>
      <c r="BF59" s="691">
        <v>2.7061799999999998</v>
      </c>
      <c r="BG59" s="691">
        <v>2.6188099999999999</v>
      </c>
      <c r="BH59" s="691">
        <v>2.19319</v>
      </c>
      <c r="BI59" s="691">
        <v>2.23916</v>
      </c>
      <c r="BJ59" s="691">
        <v>2.7061799999999998</v>
      </c>
      <c r="BK59" s="691">
        <v>2.7061799999999998</v>
      </c>
      <c r="BL59" s="691">
        <v>2.4152800000000001</v>
      </c>
      <c r="BM59" s="691">
        <v>1.96885</v>
      </c>
      <c r="BN59" s="691">
        <v>2.0714999999999999</v>
      </c>
      <c r="BO59" s="691">
        <v>2.2438199999999999</v>
      </c>
      <c r="BP59" s="691">
        <v>2.6188099999999999</v>
      </c>
      <c r="BQ59" s="691">
        <v>2.7061799999999998</v>
      </c>
      <c r="BR59" s="691">
        <v>2.7061799999999998</v>
      </c>
      <c r="BS59" s="691">
        <v>2.6188099999999999</v>
      </c>
      <c r="BT59" s="691">
        <v>2.07992</v>
      </c>
      <c r="BU59" s="691">
        <v>2.5866699999999998</v>
      </c>
      <c r="BV59" s="691">
        <v>2.7061799999999998</v>
      </c>
    </row>
    <row r="60" spans="1:74" ht="11.15" customHeight="1" x14ac:dyDescent="0.25">
      <c r="A60" s="499" t="s">
        <v>1237</v>
      </c>
      <c r="B60" s="502" t="s">
        <v>1202</v>
      </c>
      <c r="C60" s="690">
        <v>1.4669313E-2</v>
      </c>
      <c r="D60" s="690">
        <v>1.7589282000000001E-2</v>
      </c>
      <c r="E60" s="690">
        <v>1.5322136E-2</v>
      </c>
      <c r="F60" s="690">
        <v>2.0510703000000002E-2</v>
      </c>
      <c r="G60" s="690">
        <v>2.0323805E-2</v>
      </c>
      <c r="H60" s="690">
        <v>1.37316E-2</v>
      </c>
      <c r="I60" s="690">
        <v>1.4107952999999999E-2</v>
      </c>
      <c r="J60" s="690">
        <v>2.0838812000000002E-2</v>
      </c>
      <c r="K60" s="690">
        <v>2.0121963999999999E-2</v>
      </c>
      <c r="L60" s="690">
        <v>2.2375274000000001E-2</v>
      </c>
      <c r="M60" s="690">
        <v>2.4389589999999999E-2</v>
      </c>
      <c r="N60" s="690">
        <v>2.8593568E-2</v>
      </c>
      <c r="O60" s="690">
        <v>3.2909938999999999E-2</v>
      </c>
      <c r="P60" s="690">
        <v>2.3166724999999999E-2</v>
      </c>
      <c r="Q60" s="690">
        <v>2.2615822000000001E-2</v>
      </c>
      <c r="R60" s="690">
        <v>2.2362492000000001E-2</v>
      </c>
      <c r="S60" s="690">
        <v>2.0213445E-2</v>
      </c>
      <c r="T60" s="690">
        <v>1.8531229999999999E-2</v>
      </c>
      <c r="U60" s="690">
        <v>1.3094197E-2</v>
      </c>
      <c r="V60" s="690">
        <v>1.0669636999999999E-2</v>
      </c>
      <c r="W60" s="690">
        <v>8.4611770000000003E-3</v>
      </c>
      <c r="X60" s="690">
        <v>9.9048920000000002E-3</v>
      </c>
      <c r="Y60" s="690">
        <v>1.0188684999999999E-2</v>
      </c>
      <c r="Z60" s="690">
        <v>1.7763759E-2</v>
      </c>
      <c r="AA60" s="690">
        <v>2.5229835999999999E-2</v>
      </c>
      <c r="AB60" s="690">
        <v>2.8146886999999999E-2</v>
      </c>
      <c r="AC60" s="690">
        <v>3.2171242000000003E-2</v>
      </c>
      <c r="AD60" s="690">
        <v>2.6713780999999999E-2</v>
      </c>
      <c r="AE60" s="690">
        <v>2.4550926000000001E-2</v>
      </c>
      <c r="AF60" s="690">
        <v>1.6210400999999999E-2</v>
      </c>
      <c r="AG60" s="690">
        <v>1.2875189E-2</v>
      </c>
      <c r="AH60" s="690">
        <v>1.3775054E-2</v>
      </c>
      <c r="AI60" s="690">
        <v>1.1514271E-2</v>
      </c>
      <c r="AJ60" s="690">
        <v>9.5506089999999998E-3</v>
      </c>
      <c r="AK60" s="690">
        <v>1.3320677E-2</v>
      </c>
      <c r="AL60" s="690">
        <v>1.7621127E-2</v>
      </c>
      <c r="AM60" s="690">
        <v>1.9840713999999999E-2</v>
      </c>
      <c r="AN60" s="690">
        <v>1.6694376E-2</v>
      </c>
      <c r="AO60" s="690">
        <v>2.0002454999999999E-2</v>
      </c>
      <c r="AP60" s="690">
        <v>1.7967942000000001E-2</v>
      </c>
      <c r="AQ60" s="690">
        <v>1.7838881000000001E-2</v>
      </c>
      <c r="AR60" s="690">
        <v>1.7125453999999998E-2</v>
      </c>
      <c r="AS60" s="690">
        <v>1.8161936E-2</v>
      </c>
      <c r="AT60" s="690">
        <v>1.8467498999999998E-2</v>
      </c>
      <c r="AU60" s="690">
        <v>1.8275902E-2</v>
      </c>
      <c r="AV60" s="690">
        <v>1.8616213E-2</v>
      </c>
      <c r="AW60" s="690">
        <v>1.8723131E-2</v>
      </c>
      <c r="AX60" s="690">
        <v>2.0839099999999999E-2</v>
      </c>
      <c r="AY60" s="690">
        <v>2.3372899999999999E-2</v>
      </c>
      <c r="AZ60" s="691">
        <v>1.92798E-2</v>
      </c>
      <c r="BA60" s="691">
        <v>2.02647E-2</v>
      </c>
      <c r="BB60" s="691">
        <v>1.8799099999999999E-2</v>
      </c>
      <c r="BC60" s="691">
        <v>1.7669399999999998E-2</v>
      </c>
      <c r="BD60" s="691">
        <v>1.4028199999999999E-2</v>
      </c>
      <c r="BE60" s="691">
        <v>1.3348E-2</v>
      </c>
      <c r="BF60" s="691">
        <v>1.2386100000000001E-2</v>
      </c>
      <c r="BG60" s="691">
        <v>1.0684600000000001E-2</v>
      </c>
      <c r="BH60" s="691">
        <v>1.1986200000000001E-2</v>
      </c>
      <c r="BI60" s="691">
        <v>1.2822399999999999E-2</v>
      </c>
      <c r="BJ60" s="691">
        <v>1.6264500000000001E-2</v>
      </c>
      <c r="BK60" s="691">
        <v>1.9940800000000002E-2</v>
      </c>
      <c r="BL60" s="691">
        <v>1.69541E-2</v>
      </c>
      <c r="BM60" s="691">
        <v>1.8332899999999999E-2</v>
      </c>
      <c r="BN60" s="691">
        <v>1.7396499999999999E-2</v>
      </c>
      <c r="BO60" s="691">
        <v>1.6582E-2</v>
      </c>
      <c r="BP60" s="691">
        <v>1.3238700000000001E-2</v>
      </c>
      <c r="BQ60" s="691">
        <v>1.27359E-2</v>
      </c>
      <c r="BR60" s="691">
        <v>1.19268E-2</v>
      </c>
      <c r="BS60" s="691">
        <v>1.03512E-2</v>
      </c>
      <c r="BT60" s="691">
        <v>1.1727700000000001E-2</v>
      </c>
      <c r="BU60" s="691">
        <v>1.26348E-2</v>
      </c>
      <c r="BV60" s="691">
        <v>1.6119000000000001E-2</v>
      </c>
    </row>
    <row r="61" spans="1:74" ht="11.15" customHeight="1" x14ac:dyDescent="0.25">
      <c r="A61" s="499" t="s">
        <v>1238</v>
      </c>
      <c r="B61" s="502" t="s">
        <v>1305</v>
      </c>
      <c r="C61" s="690">
        <v>0.432219456</v>
      </c>
      <c r="D61" s="690">
        <v>0.41859573</v>
      </c>
      <c r="E61" s="690">
        <v>0.49259824400000002</v>
      </c>
      <c r="F61" s="690">
        <v>0.45300195300000001</v>
      </c>
      <c r="G61" s="690">
        <v>0.41204792899999998</v>
      </c>
      <c r="H61" s="690">
        <v>0.464895477</v>
      </c>
      <c r="I61" s="690">
        <v>0.42358036100000002</v>
      </c>
      <c r="J61" s="690">
        <v>0.426050716</v>
      </c>
      <c r="K61" s="690">
        <v>0.40338411600000001</v>
      </c>
      <c r="L61" s="690">
        <v>0.44182183200000003</v>
      </c>
      <c r="M61" s="690">
        <v>0.42019769099999998</v>
      </c>
      <c r="N61" s="690">
        <v>0.40838026599999999</v>
      </c>
      <c r="O61" s="690">
        <v>0.46932773799999999</v>
      </c>
      <c r="P61" s="690">
        <v>0.45010873600000001</v>
      </c>
      <c r="Q61" s="690">
        <v>0.55068344599999997</v>
      </c>
      <c r="R61" s="690">
        <v>0.55374109999999999</v>
      </c>
      <c r="S61" s="690">
        <v>0.60736652700000004</v>
      </c>
      <c r="T61" s="690">
        <v>0.53030766600000001</v>
      </c>
      <c r="U61" s="690">
        <v>0.53203237599999997</v>
      </c>
      <c r="V61" s="690">
        <v>0.50461931400000004</v>
      </c>
      <c r="W61" s="690">
        <v>0.55473050400000001</v>
      </c>
      <c r="X61" s="690">
        <v>0.51069381899999999</v>
      </c>
      <c r="Y61" s="690">
        <v>0.41446704299999998</v>
      </c>
      <c r="Z61" s="690">
        <v>0.44846611400000003</v>
      </c>
      <c r="AA61" s="690">
        <v>0.54682485000000003</v>
      </c>
      <c r="AB61" s="690">
        <v>0.58206390299999999</v>
      </c>
      <c r="AC61" s="690">
        <v>0.71961809700000001</v>
      </c>
      <c r="AD61" s="690">
        <v>0.72080593199999998</v>
      </c>
      <c r="AE61" s="690">
        <v>0.840014967</v>
      </c>
      <c r="AF61" s="690">
        <v>0.76626838600000002</v>
      </c>
      <c r="AG61" s="690">
        <v>0.78967364900000003</v>
      </c>
      <c r="AH61" s="690">
        <v>0.77788214099999997</v>
      </c>
      <c r="AI61" s="690">
        <v>0.66313550700000001</v>
      </c>
      <c r="AJ61" s="690">
        <v>0.60373613299999995</v>
      </c>
      <c r="AK61" s="690">
        <v>0.59488144899999995</v>
      </c>
      <c r="AL61" s="690">
        <v>0.67429821899999998</v>
      </c>
      <c r="AM61" s="690">
        <v>0.72393338900000004</v>
      </c>
      <c r="AN61" s="690">
        <v>0.73092179899999998</v>
      </c>
      <c r="AO61" s="690">
        <v>0.92155311299999998</v>
      </c>
      <c r="AP61" s="690">
        <v>1.020760986</v>
      </c>
      <c r="AQ61" s="690">
        <v>1.171097807</v>
      </c>
      <c r="AR61" s="690">
        <v>0.95355556600000002</v>
      </c>
      <c r="AS61" s="690">
        <v>0.99133385299999999</v>
      </c>
      <c r="AT61" s="690">
        <v>0.96687587399999997</v>
      </c>
      <c r="AU61" s="690">
        <v>0.94916312599999997</v>
      </c>
      <c r="AV61" s="690">
        <v>0.93514842499999995</v>
      </c>
      <c r="AW61" s="690">
        <v>0.788427663</v>
      </c>
      <c r="AX61" s="690">
        <v>0.81996639999999998</v>
      </c>
      <c r="AY61" s="690">
        <v>0.94377330000000004</v>
      </c>
      <c r="AZ61" s="691">
        <v>0.96720620000000002</v>
      </c>
      <c r="BA61" s="691">
        <v>1.1994739999999999</v>
      </c>
      <c r="BB61" s="691">
        <v>1.2403329999999999</v>
      </c>
      <c r="BC61" s="691">
        <v>1.3121700000000001</v>
      </c>
      <c r="BD61" s="691">
        <v>1.044918</v>
      </c>
      <c r="BE61" s="691">
        <v>1.2100599999999999</v>
      </c>
      <c r="BF61" s="691">
        <v>1.1862170000000001</v>
      </c>
      <c r="BG61" s="691">
        <v>1.106393</v>
      </c>
      <c r="BH61" s="691">
        <v>1.075666</v>
      </c>
      <c r="BI61" s="691">
        <v>0.92174639999999997</v>
      </c>
      <c r="BJ61" s="691">
        <v>0.88428819999999997</v>
      </c>
      <c r="BK61" s="691">
        <v>1.0808059999999999</v>
      </c>
      <c r="BL61" s="691">
        <v>1.0800920000000001</v>
      </c>
      <c r="BM61" s="691">
        <v>1.3266610000000001</v>
      </c>
      <c r="BN61" s="691">
        <v>1.3407500000000001</v>
      </c>
      <c r="BO61" s="691">
        <v>1.412534</v>
      </c>
      <c r="BP61" s="691">
        <v>1.1257470000000001</v>
      </c>
      <c r="BQ61" s="691">
        <v>1.2738670000000001</v>
      </c>
      <c r="BR61" s="691">
        <v>1.24343</v>
      </c>
      <c r="BS61" s="691">
        <v>1.1423589999999999</v>
      </c>
      <c r="BT61" s="691">
        <v>1.1260330000000001</v>
      </c>
      <c r="BU61" s="691">
        <v>0.97810969999999997</v>
      </c>
      <c r="BV61" s="691">
        <v>0.89270709999999998</v>
      </c>
    </row>
    <row r="62" spans="1:74" ht="11.15" customHeight="1" x14ac:dyDescent="0.25">
      <c r="A62" s="499" t="s">
        <v>1239</v>
      </c>
      <c r="B62" s="500" t="s">
        <v>1306</v>
      </c>
      <c r="C62" s="690">
        <v>0.47530421099999998</v>
      </c>
      <c r="D62" s="690">
        <v>0.25676259400000001</v>
      </c>
      <c r="E62" s="690">
        <v>0.218893579</v>
      </c>
      <c r="F62" s="690">
        <v>0.23075362799999999</v>
      </c>
      <c r="G62" s="690">
        <v>0.22717443200000001</v>
      </c>
      <c r="H62" s="690">
        <v>0.33799332599999998</v>
      </c>
      <c r="I62" s="690">
        <v>0.35617348100000001</v>
      </c>
      <c r="J62" s="690">
        <v>0.36540869399999998</v>
      </c>
      <c r="K62" s="690">
        <v>0.40646457499999999</v>
      </c>
      <c r="L62" s="690">
        <v>0.25227106100000002</v>
      </c>
      <c r="M62" s="690">
        <v>0.16104269700000001</v>
      </c>
      <c r="N62" s="690">
        <v>0.263396293</v>
      </c>
      <c r="O62" s="690">
        <v>0.29953679900000002</v>
      </c>
      <c r="P62" s="690">
        <v>0.27181545699999998</v>
      </c>
      <c r="Q62" s="690">
        <v>0.25539806799999998</v>
      </c>
      <c r="R62" s="690">
        <v>0.248568759</v>
      </c>
      <c r="S62" s="690">
        <v>0.30766470200000001</v>
      </c>
      <c r="T62" s="690">
        <v>0.30005527599999998</v>
      </c>
      <c r="U62" s="690">
        <v>0.26412963</v>
      </c>
      <c r="V62" s="690">
        <v>0.25727915899999998</v>
      </c>
      <c r="W62" s="690">
        <v>0.25382717799999999</v>
      </c>
      <c r="X62" s="690">
        <v>0.18012288800000001</v>
      </c>
      <c r="Y62" s="690">
        <v>0.240702637</v>
      </c>
      <c r="Z62" s="690">
        <v>0.26434848</v>
      </c>
      <c r="AA62" s="690">
        <v>0.32871497500000002</v>
      </c>
      <c r="AB62" s="690">
        <v>0.32186183499999999</v>
      </c>
      <c r="AC62" s="690">
        <v>0.23731821</v>
      </c>
      <c r="AD62" s="690">
        <v>0.23033708999999999</v>
      </c>
      <c r="AE62" s="690">
        <v>0.22762326699999999</v>
      </c>
      <c r="AF62" s="690">
        <v>0.32043117300000001</v>
      </c>
      <c r="AG62" s="690">
        <v>0.35011255299999999</v>
      </c>
      <c r="AH62" s="690">
        <v>0.32210138799999999</v>
      </c>
      <c r="AI62" s="690">
        <v>0.23306622799999999</v>
      </c>
      <c r="AJ62" s="690">
        <v>0.23175489499999999</v>
      </c>
      <c r="AK62" s="690">
        <v>0.20749246499999999</v>
      </c>
      <c r="AL62" s="690">
        <v>0.25211278100000001</v>
      </c>
      <c r="AM62" s="690">
        <v>0.246043552</v>
      </c>
      <c r="AN62" s="690">
        <v>0.33224394000000002</v>
      </c>
      <c r="AO62" s="690">
        <v>0.21904469800000001</v>
      </c>
      <c r="AP62" s="690">
        <v>0.25275555500000002</v>
      </c>
      <c r="AQ62" s="690">
        <v>0.233197771</v>
      </c>
      <c r="AR62" s="690">
        <v>0.24722493700000001</v>
      </c>
      <c r="AS62" s="690">
        <v>0.21845742000000001</v>
      </c>
      <c r="AT62" s="690">
        <v>0.23033747199999999</v>
      </c>
      <c r="AU62" s="690">
        <v>0.217525629</v>
      </c>
      <c r="AV62" s="690">
        <v>0.189773573</v>
      </c>
      <c r="AW62" s="690">
        <v>0.181476268</v>
      </c>
      <c r="AX62" s="690">
        <v>0.26588980000000001</v>
      </c>
      <c r="AY62" s="690">
        <v>0.30753459999999999</v>
      </c>
      <c r="AZ62" s="691">
        <v>0.30170059999999999</v>
      </c>
      <c r="BA62" s="691">
        <v>0.21940950000000001</v>
      </c>
      <c r="BB62" s="691">
        <v>0.24513499999999999</v>
      </c>
      <c r="BC62" s="691">
        <v>0.25376300000000002</v>
      </c>
      <c r="BD62" s="691">
        <v>0.30301699999999998</v>
      </c>
      <c r="BE62" s="691">
        <v>0.27845009999999998</v>
      </c>
      <c r="BF62" s="691">
        <v>0.26914969999999999</v>
      </c>
      <c r="BG62" s="691">
        <v>0.2386916</v>
      </c>
      <c r="BH62" s="691">
        <v>0.20162350000000001</v>
      </c>
      <c r="BI62" s="691">
        <v>0.2116557</v>
      </c>
      <c r="BJ62" s="691">
        <v>0.25371969999999999</v>
      </c>
      <c r="BK62" s="691">
        <v>0.30754900000000002</v>
      </c>
      <c r="BL62" s="691">
        <v>0.31403229999999999</v>
      </c>
      <c r="BM62" s="691">
        <v>0.2172307</v>
      </c>
      <c r="BN62" s="691">
        <v>0.24264869999999999</v>
      </c>
      <c r="BO62" s="691">
        <v>0.24274770000000001</v>
      </c>
      <c r="BP62" s="691">
        <v>0.30265999999999998</v>
      </c>
      <c r="BQ62" s="691">
        <v>0.28583039999999998</v>
      </c>
      <c r="BR62" s="691">
        <v>0.27288410000000002</v>
      </c>
      <c r="BS62" s="691">
        <v>0.2340546</v>
      </c>
      <c r="BT62" s="691">
        <v>0.21200910000000001</v>
      </c>
      <c r="BU62" s="691">
        <v>0.205291</v>
      </c>
      <c r="BV62" s="691">
        <v>0.25383610000000001</v>
      </c>
    </row>
    <row r="63" spans="1:74" ht="11.15" customHeight="1" x14ac:dyDescent="0.25">
      <c r="A63" s="499" t="s">
        <v>1240</v>
      </c>
      <c r="B63" s="502" t="s">
        <v>1206</v>
      </c>
      <c r="C63" s="690">
        <v>18.479005530999999</v>
      </c>
      <c r="D63" s="690">
        <v>15.765896995</v>
      </c>
      <c r="E63" s="690">
        <v>16.158583268000001</v>
      </c>
      <c r="F63" s="690">
        <v>17.447719404000001</v>
      </c>
      <c r="G63" s="690">
        <v>19.247164033000001</v>
      </c>
      <c r="H63" s="690">
        <v>21.307462213000001</v>
      </c>
      <c r="I63" s="690">
        <v>22.436938362999999</v>
      </c>
      <c r="J63" s="690">
        <v>22.905955103</v>
      </c>
      <c r="K63" s="690">
        <v>21.945413511000002</v>
      </c>
      <c r="L63" s="690">
        <v>20.493787356999999</v>
      </c>
      <c r="M63" s="690">
        <v>17.189080164</v>
      </c>
      <c r="N63" s="690">
        <v>16.804566872999999</v>
      </c>
      <c r="O63" s="690">
        <v>17.234951478999999</v>
      </c>
      <c r="P63" s="690">
        <v>15.439297942</v>
      </c>
      <c r="Q63" s="690">
        <v>16.724844886</v>
      </c>
      <c r="R63" s="690">
        <v>17.460773601</v>
      </c>
      <c r="S63" s="690">
        <v>21.140721757000001</v>
      </c>
      <c r="T63" s="690">
        <v>21.858073473000001</v>
      </c>
      <c r="U63" s="690">
        <v>23.042646214000001</v>
      </c>
      <c r="V63" s="690">
        <v>23.079669069000001</v>
      </c>
      <c r="W63" s="690">
        <v>21.929921920000002</v>
      </c>
      <c r="X63" s="690">
        <v>21.108250143999999</v>
      </c>
      <c r="Y63" s="690">
        <v>16.510266012999999</v>
      </c>
      <c r="Z63" s="690">
        <v>16.587718298999999</v>
      </c>
      <c r="AA63" s="690">
        <v>17.496048895000001</v>
      </c>
      <c r="AB63" s="690">
        <v>16.547258066000001</v>
      </c>
      <c r="AC63" s="690">
        <v>18.556735601</v>
      </c>
      <c r="AD63" s="690">
        <v>18.473053796999999</v>
      </c>
      <c r="AE63" s="690">
        <v>19.591305849000001</v>
      </c>
      <c r="AF63" s="690">
        <v>22.079839675999999</v>
      </c>
      <c r="AG63" s="690">
        <v>23.585553228999999</v>
      </c>
      <c r="AH63" s="690">
        <v>23.985410366</v>
      </c>
      <c r="AI63" s="690">
        <v>21.761634507</v>
      </c>
      <c r="AJ63" s="690">
        <v>21.066986453999998</v>
      </c>
      <c r="AK63" s="690">
        <v>17.572468813</v>
      </c>
      <c r="AL63" s="690">
        <v>17.124044854000001</v>
      </c>
      <c r="AM63" s="690">
        <v>16.802405843999999</v>
      </c>
      <c r="AN63" s="690">
        <v>16.226353317000001</v>
      </c>
      <c r="AO63" s="690">
        <v>17.382786615000001</v>
      </c>
      <c r="AP63" s="690">
        <v>17.850512097999999</v>
      </c>
      <c r="AQ63" s="690">
        <v>20.734473607999998</v>
      </c>
      <c r="AR63" s="690">
        <v>21.616204453000002</v>
      </c>
      <c r="AS63" s="690">
        <v>23.292387578</v>
      </c>
      <c r="AT63" s="690">
        <v>24.187352877999999</v>
      </c>
      <c r="AU63" s="690">
        <v>21.424042542999999</v>
      </c>
      <c r="AV63" s="690">
        <v>20.519030913999998</v>
      </c>
      <c r="AW63" s="690">
        <v>16.213831420999998</v>
      </c>
      <c r="AX63" s="690">
        <v>17.37379</v>
      </c>
      <c r="AY63" s="690">
        <v>18.89254</v>
      </c>
      <c r="AZ63" s="691">
        <v>15.677300000000001</v>
      </c>
      <c r="BA63" s="691">
        <v>15.993869999999999</v>
      </c>
      <c r="BB63" s="691">
        <v>17.361460000000001</v>
      </c>
      <c r="BC63" s="691">
        <v>21.028970000000001</v>
      </c>
      <c r="BD63" s="691">
        <v>22.785450000000001</v>
      </c>
      <c r="BE63" s="691">
        <v>23.605869999999999</v>
      </c>
      <c r="BF63" s="691">
        <v>23.363800000000001</v>
      </c>
      <c r="BG63" s="691">
        <v>21.159520000000001</v>
      </c>
      <c r="BH63" s="691">
        <v>19.86469</v>
      </c>
      <c r="BI63" s="691">
        <v>16.89556</v>
      </c>
      <c r="BJ63" s="691">
        <v>16.290900000000001</v>
      </c>
      <c r="BK63" s="691">
        <v>19.002739999999999</v>
      </c>
      <c r="BL63" s="691">
        <v>15.776820000000001</v>
      </c>
      <c r="BM63" s="691">
        <v>16.375730000000001</v>
      </c>
      <c r="BN63" s="691">
        <v>17.614229999999999</v>
      </c>
      <c r="BO63" s="691">
        <v>21.418600000000001</v>
      </c>
      <c r="BP63" s="691">
        <v>23.001909999999999</v>
      </c>
      <c r="BQ63" s="691">
        <v>23.85914</v>
      </c>
      <c r="BR63" s="691">
        <v>23.579879999999999</v>
      </c>
      <c r="BS63" s="691">
        <v>21.393509999999999</v>
      </c>
      <c r="BT63" s="691">
        <v>20.090979999999998</v>
      </c>
      <c r="BU63" s="691">
        <v>17.12087</v>
      </c>
      <c r="BV63" s="691">
        <v>16.520610000000001</v>
      </c>
    </row>
    <row r="64" spans="1:74" ht="11.15" customHeight="1" x14ac:dyDescent="0.25">
      <c r="A64" s="504" t="s">
        <v>1241</v>
      </c>
      <c r="B64" s="505" t="s">
        <v>1307</v>
      </c>
      <c r="C64" s="521">
        <v>18.363130559999998</v>
      </c>
      <c r="D64" s="521">
        <v>15.826472235000001</v>
      </c>
      <c r="E64" s="521">
        <v>16.278246847999998</v>
      </c>
      <c r="F64" s="521">
        <v>17.711586797999999</v>
      </c>
      <c r="G64" s="521">
        <v>19.428465406000001</v>
      </c>
      <c r="H64" s="521">
        <v>21.88427656</v>
      </c>
      <c r="I64" s="521">
        <v>23.036603484</v>
      </c>
      <c r="J64" s="521">
        <v>23.380439787</v>
      </c>
      <c r="K64" s="521">
        <v>22.410714125999998</v>
      </c>
      <c r="L64" s="521">
        <v>20.809480074</v>
      </c>
      <c r="M64" s="521">
        <v>17.380886527000001</v>
      </c>
      <c r="N64" s="521">
        <v>16.748185887999998</v>
      </c>
      <c r="O64" s="521">
        <v>16.993473872999999</v>
      </c>
      <c r="P64" s="521">
        <v>15.458794465</v>
      </c>
      <c r="Q64" s="521">
        <v>16.921371906000001</v>
      </c>
      <c r="R64" s="521">
        <v>17.218828579</v>
      </c>
      <c r="S64" s="521">
        <v>18.425262197999999</v>
      </c>
      <c r="T64" s="521">
        <v>19.149861392999998</v>
      </c>
      <c r="U64" s="521">
        <v>23.17232332</v>
      </c>
      <c r="V64" s="521">
        <v>23.018677748000002</v>
      </c>
      <c r="W64" s="521">
        <v>21.777347352</v>
      </c>
      <c r="X64" s="521">
        <v>21.406691666</v>
      </c>
      <c r="Y64" s="521">
        <v>16.356203128000001</v>
      </c>
      <c r="Z64" s="521">
        <v>16.558428420999999</v>
      </c>
      <c r="AA64" s="521">
        <v>16.505878942999999</v>
      </c>
      <c r="AB64" s="521">
        <v>16.026495376</v>
      </c>
      <c r="AC64" s="521">
        <v>18.042856861000001</v>
      </c>
      <c r="AD64" s="521">
        <v>17.854422435</v>
      </c>
      <c r="AE64" s="521">
        <v>16.972653871999999</v>
      </c>
      <c r="AF64" s="521">
        <v>19.533692209000002</v>
      </c>
      <c r="AG64" s="521">
        <v>24.310555506</v>
      </c>
      <c r="AH64" s="521">
        <v>24.517092924</v>
      </c>
      <c r="AI64" s="521">
        <v>22.054223070999999</v>
      </c>
      <c r="AJ64" s="521">
        <v>21.149534176</v>
      </c>
      <c r="AK64" s="521">
        <v>17.627553388999999</v>
      </c>
      <c r="AL64" s="521">
        <v>17.306241022999998</v>
      </c>
      <c r="AM64" s="521">
        <v>16.811814652999999</v>
      </c>
      <c r="AN64" s="521">
        <v>16.183822657</v>
      </c>
      <c r="AO64" s="521">
        <v>17.767768058000001</v>
      </c>
      <c r="AP64" s="521">
        <v>17.353514668999999</v>
      </c>
      <c r="AQ64" s="521">
        <v>18.411114525999999</v>
      </c>
      <c r="AR64" s="521">
        <v>19.242636317999999</v>
      </c>
      <c r="AS64" s="521">
        <v>23.913949218999999</v>
      </c>
      <c r="AT64" s="521">
        <v>25.242048948000001</v>
      </c>
      <c r="AU64" s="521">
        <v>21.924054766000001</v>
      </c>
      <c r="AV64" s="521">
        <v>21.173148622999999</v>
      </c>
      <c r="AW64" s="521">
        <v>16.51672524</v>
      </c>
      <c r="AX64" s="521">
        <v>18.429926007999999</v>
      </c>
      <c r="AY64" s="521">
        <v>17.269893139000001</v>
      </c>
      <c r="AZ64" s="522">
        <v>15.27543</v>
      </c>
      <c r="BA64" s="522">
        <v>16.37951</v>
      </c>
      <c r="BB64" s="522">
        <v>17.045089999999998</v>
      </c>
      <c r="BC64" s="522">
        <v>20.014939999999999</v>
      </c>
      <c r="BD64" s="522">
        <v>21.666530000000002</v>
      </c>
      <c r="BE64" s="522">
        <v>23.131959999999999</v>
      </c>
      <c r="BF64" s="522">
        <v>23.23922</v>
      </c>
      <c r="BG64" s="522">
        <v>21.392240000000001</v>
      </c>
      <c r="BH64" s="522">
        <v>19.402799999999999</v>
      </c>
      <c r="BI64" s="522">
        <v>16.32715</v>
      </c>
      <c r="BJ64" s="522">
        <v>16.774100000000001</v>
      </c>
      <c r="BK64" s="522">
        <v>17.356570000000001</v>
      </c>
      <c r="BL64" s="522">
        <v>15.224909999999999</v>
      </c>
      <c r="BM64" s="522">
        <v>16.470600000000001</v>
      </c>
      <c r="BN64" s="522">
        <v>17.19257</v>
      </c>
      <c r="BO64" s="522">
        <v>20.292349999999999</v>
      </c>
      <c r="BP64" s="522">
        <v>21.858339999999998</v>
      </c>
      <c r="BQ64" s="522">
        <v>23.321739999999998</v>
      </c>
      <c r="BR64" s="522">
        <v>23.42258</v>
      </c>
      <c r="BS64" s="522">
        <v>21.555800000000001</v>
      </c>
      <c r="BT64" s="522">
        <v>19.600639999999999</v>
      </c>
      <c r="BU64" s="522">
        <v>16.493549999999999</v>
      </c>
      <c r="BV64" s="522">
        <v>16.98029</v>
      </c>
    </row>
    <row r="65" spans="1:74" ht="12" customHeight="1" x14ac:dyDescent="0.3">
      <c r="A65" s="493"/>
      <c r="B65" s="812" t="s">
        <v>1368</v>
      </c>
      <c r="C65" s="813"/>
      <c r="D65" s="813"/>
      <c r="E65" s="813"/>
      <c r="F65" s="813"/>
      <c r="G65" s="813"/>
      <c r="H65" s="813"/>
      <c r="I65" s="813"/>
      <c r="J65" s="813"/>
      <c r="K65" s="813"/>
      <c r="L65" s="813"/>
      <c r="M65" s="813"/>
      <c r="N65" s="813"/>
      <c r="O65" s="813"/>
      <c r="P65" s="813"/>
      <c r="Q65" s="813"/>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727"/>
      <c r="AZ65" s="727"/>
      <c r="BA65" s="727"/>
      <c r="BB65" s="727"/>
      <c r="BC65" s="727"/>
      <c r="BD65" s="727"/>
      <c r="BE65" s="727"/>
      <c r="BF65" s="727"/>
      <c r="BG65" s="727"/>
      <c r="BH65" s="727"/>
      <c r="BI65" s="727"/>
      <c r="BJ65" s="506"/>
      <c r="BK65" s="506"/>
      <c r="BL65" s="506"/>
      <c r="BM65" s="506"/>
      <c r="BN65" s="506"/>
      <c r="BO65" s="506"/>
      <c r="BP65" s="506"/>
      <c r="BQ65" s="506"/>
      <c r="BR65" s="506"/>
      <c r="BS65" s="506"/>
      <c r="BT65" s="506"/>
      <c r="BU65" s="506"/>
      <c r="BV65" s="506"/>
    </row>
    <row r="66" spans="1:74" ht="12" customHeight="1" x14ac:dyDescent="0.3">
      <c r="A66" s="493"/>
      <c r="B66" s="812" t="s">
        <v>1369</v>
      </c>
      <c r="C66" s="813"/>
      <c r="D66" s="813"/>
      <c r="E66" s="813"/>
      <c r="F66" s="813"/>
      <c r="G66" s="813"/>
      <c r="H66" s="813"/>
      <c r="I66" s="813"/>
      <c r="J66" s="813"/>
      <c r="K66" s="813"/>
      <c r="L66" s="813"/>
      <c r="M66" s="813"/>
      <c r="N66" s="813"/>
      <c r="O66" s="813"/>
      <c r="P66" s="813"/>
      <c r="Q66" s="813"/>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11"/>
      <c r="BE66" s="611"/>
      <c r="BF66" s="611"/>
      <c r="BG66" s="506"/>
      <c r="BH66" s="506"/>
      <c r="BI66" s="506"/>
      <c r="BJ66" s="506"/>
      <c r="BK66" s="506"/>
      <c r="BL66" s="506"/>
      <c r="BM66" s="506"/>
      <c r="BN66" s="506"/>
      <c r="BO66" s="506"/>
      <c r="BP66" s="506"/>
      <c r="BQ66" s="506"/>
      <c r="BR66" s="506"/>
      <c r="BS66" s="506"/>
      <c r="BT66" s="506"/>
      <c r="BU66" s="506"/>
      <c r="BV66" s="506"/>
    </row>
    <row r="67" spans="1:74" ht="12" customHeight="1" x14ac:dyDescent="0.3">
      <c r="A67" s="507"/>
      <c r="B67" s="812" t="s">
        <v>1370</v>
      </c>
      <c r="C67" s="813"/>
      <c r="D67" s="813"/>
      <c r="E67" s="813"/>
      <c r="F67" s="813"/>
      <c r="G67" s="813"/>
      <c r="H67" s="813"/>
      <c r="I67" s="813"/>
      <c r="J67" s="813"/>
      <c r="K67" s="813"/>
      <c r="L67" s="813"/>
      <c r="M67" s="813"/>
      <c r="N67" s="813"/>
      <c r="O67" s="813"/>
      <c r="P67" s="813"/>
      <c r="Q67" s="813"/>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12"/>
      <c r="BE67" s="612"/>
      <c r="BF67" s="612"/>
      <c r="BG67" s="508"/>
      <c r="BH67" s="508"/>
      <c r="BI67" s="508"/>
      <c r="BJ67" s="508"/>
      <c r="BK67" s="508"/>
      <c r="BL67" s="508"/>
      <c r="BM67" s="508"/>
      <c r="BN67" s="508"/>
      <c r="BO67" s="508"/>
      <c r="BP67" s="508"/>
      <c r="BQ67" s="508"/>
      <c r="BR67" s="508"/>
      <c r="BS67" s="508"/>
      <c r="BT67" s="508"/>
      <c r="BU67" s="508"/>
      <c r="BV67" s="508"/>
    </row>
    <row r="68" spans="1:74" ht="12" customHeight="1" x14ac:dyDescent="0.3">
      <c r="A68" s="507"/>
      <c r="B68" s="812" t="s">
        <v>1371</v>
      </c>
      <c r="C68" s="813"/>
      <c r="D68" s="813"/>
      <c r="E68" s="813"/>
      <c r="F68" s="813"/>
      <c r="G68" s="813"/>
      <c r="H68" s="813"/>
      <c r="I68" s="813"/>
      <c r="J68" s="813"/>
      <c r="K68" s="813"/>
      <c r="L68" s="813"/>
      <c r="M68" s="813"/>
      <c r="N68" s="813"/>
      <c r="O68" s="813"/>
      <c r="P68" s="813"/>
      <c r="Q68" s="813"/>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12"/>
      <c r="BE68" s="612"/>
      <c r="BF68" s="612"/>
      <c r="BG68" s="508"/>
      <c r="BH68" s="508"/>
      <c r="BI68" s="508"/>
      <c r="BJ68" s="508"/>
      <c r="BK68" s="508"/>
      <c r="BL68" s="508"/>
      <c r="BM68" s="508"/>
      <c r="BN68" s="508"/>
      <c r="BO68" s="508"/>
      <c r="BP68" s="508"/>
      <c r="BQ68" s="508"/>
      <c r="BR68" s="508"/>
      <c r="BS68" s="508"/>
      <c r="BT68" s="508"/>
      <c r="BU68" s="508"/>
      <c r="BV68" s="508"/>
    </row>
    <row r="69" spans="1:74" ht="12" customHeight="1" x14ac:dyDescent="0.3">
      <c r="A69" s="507"/>
      <c r="B69" s="812" t="s">
        <v>1372</v>
      </c>
      <c r="C69" s="813"/>
      <c r="D69" s="813"/>
      <c r="E69" s="813"/>
      <c r="F69" s="813"/>
      <c r="G69" s="813"/>
      <c r="H69" s="813"/>
      <c r="I69" s="813"/>
      <c r="J69" s="813"/>
      <c r="K69" s="813"/>
      <c r="L69" s="813"/>
      <c r="M69" s="813"/>
      <c r="N69" s="813"/>
      <c r="O69" s="813"/>
      <c r="P69" s="813"/>
      <c r="Q69" s="813"/>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12"/>
      <c r="BE69" s="612"/>
      <c r="BF69" s="612"/>
      <c r="BG69" s="508"/>
      <c r="BH69" s="508"/>
      <c r="BI69" s="508"/>
      <c r="BJ69" s="508"/>
      <c r="BK69" s="508"/>
      <c r="BL69" s="508"/>
      <c r="BM69" s="508"/>
      <c r="BN69" s="508"/>
      <c r="BO69" s="508"/>
      <c r="BP69" s="508"/>
      <c r="BQ69" s="508"/>
      <c r="BR69" s="508"/>
      <c r="BS69" s="508"/>
      <c r="BT69" s="508"/>
      <c r="BU69" s="508"/>
      <c r="BV69" s="508"/>
    </row>
    <row r="70" spans="1:74" ht="12" customHeight="1" x14ac:dyDescent="0.3">
      <c r="A70" s="507"/>
      <c r="B70" s="812" t="s">
        <v>1373</v>
      </c>
      <c r="C70" s="813"/>
      <c r="D70" s="813"/>
      <c r="E70" s="813"/>
      <c r="F70" s="813"/>
      <c r="G70" s="813"/>
      <c r="H70" s="813"/>
      <c r="I70" s="813"/>
      <c r="J70" s="813"/>
      <c r="K70" s="813"/>
      <c r="L70" s="813"/>
      <c r="M70" s="813"/>
      <c r="N70" s="813"/>
      <c r="O70" s="813"/>
      <c r="P70" s="813"/>
      <c r="Q70" s="813"/>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12"/>
      <c r="BE70" s="612"/>
      <c r="BF70" s="612"/>
      <c r="BG70" s="508"/>
      <c r="BH70" s="508"/>
      <c r="BI70" s="508"/>
      <c r="BJ70" s="508"/>
      <c r="BK70" s="508"/>
      <c r="BL70" s="508"/>
      <c r="BM70" s="508"/>
      <c r="BN70" s="508"/>
      <c r="BO70" s="508"/>
      <c r="BP70" s="508"/>
      <c r="BQ70" s="508"/>
      <c r="BR70" s="508"/>
      <c r="BS70" s="508"/>
      <c r="BT70" s="508"/>
      <c r="BU70" s="508"/>
      <c r="BV70" s="508"/>
    </row>
    <row r="71" spans="1:74" ht="12" customHeight="1" x14ac:dyDescent="0.3">
      <c r="A71" s="507"/>
      <c r="B71" s="814" t="str">
        <f>"Notes: "&amp;"EIA completed modeling and analysis for this report on " &amp;Dates!D2&amp;"."</f>
        <v>Notes: EIA completed modeling and analysis for this report on Thursday February 3, 2022.</v>
      </c>
      <c r="C71" s="815"/>
      <c r="D71" s="815"/>
      <c r="E71" s="815"/>
      <c r="F71" s="815"/>
      <c r="G71" s="815"/>
      <c r="H71" s="815"/>
      <c r="I71" s="815"/>
      <c r="J71" s="815"/>
      <c r="K71" s="815"/>
      <c r="L71" s="815"/>
      <c r="M71" s="815"/>
      <c r="N71" s="815"/>
      <c r="O71" s="815"/>
      <c r="P71" s="815"/>
      <c r="Q71" s="815"/>
      <c r="R71" s="723"/>
      <c r="S71" s="723"/>
      <c r="T71" s="723"/>
      <c r="U71" s="723"/>
      <c r="V71" s="723"/>
      <c r="W71" s="723"/>
      <c r="X71" s="723"/>
      <c r="Y71" s="723"/>
      <c r="Z71" s="723"/>
      <c r="AA71" s="723"/>
      <c r="AB71" s="723"/>
      <c r="AC71" s="723"/>
      <c r="AD71" s="723"/>
      <c r="AE71" s="723"/>
      <c r="AF71" s="723"/>
      <c r="AG71" s="723"/>
      <c r="AH71" s="723"/>
      <c r="AI71" s="723"/>
      <c r="AJ71" s="723"/>
      <c r="AK71" s="723"/>
      <c r="AL71" s="723"/>
      <c r="AM71" s="723"/>
      <c r="AN71" s="723"/>
      <c r="AO71" s="723"/>
      <c r="AP71" s="723"/>
      <c r="AQ71" s="723"/>
      <c r="AR71" s="723"/>
      <c r="AS71" s="723"/>
      <c r="AT71" s="723"/>
      <c r="AU71" s="723"/>
      <c r="AV71" s="723"/>
      <c r="AW71" s="723"/>
      <c r="AX71" s="723"/>
      <c r="AY71" s="723"/>
      <c r="AZ71" s="723"/>
      <c r="BA71" s="723"/>
      <c r="BB71" s="723"/>
      <c r="BC71" s="723"/>
      <c r="BD71" s="612"/>
      <c r="BE71" s="612"/>
      <c r="BF71" s="612"/>
      <c r="BG71" s="723"/>
      <c r="BH71" s="723"/>
      <c r="BI71" s="723"/>
      <c r="BJ71" s="723"/>
      <c r="BK71" s="723"/>
      <c r="BL71" s="723"/>
      <c r="BM71" s="723"/>
      <c r="BN71" s="723"/>
      <c r="BO71" s="723"/>
      <c r="BP71" s="723"/>
      <c r="BQ71" s="723"/>
      <c r="BR71" s="723"/>
      <c r="BS71" s="723"/>
      <c r="BT71" s="723"/>
      <c r="BU71" s="723"/>
      <c r="BV71" s="723"/>
    </row>
    <row r="72" spans="1:74" ht="12" customHeight="1" x14ac:dyDescent="0.3">
      <c r="A72" s="507"/>
      <c r="B72" s="761" t="s">
        <v>351</v>
      </c>
      <c r="C72" s="735"/>
      <c r="D72" s="735"/>
      <c r="E72" s="735"/>
      <c r="F72" s="735"/>
      <c r="G72" s="735"/>
      <c r="H72" s="735"/>
      <c r="I72" s="735"/>
      <c r="J72" s="735"/>
      <c r="K72" s="735"/>
      <c r="L72" s="735"/>
      <c r="M72" s="735"/>
      <c r="N72" s="735"/>
      <c r="O72" s="735"/>
      <c r="P72" s="735"/>
      <c r="Q72" s="735"/>
      <c r="R72" s="723"/>
      <c r="S72" s="723"/>
      <c r="T72" s="723"/>
      <c r="U72" s="723"/>
      <c r="V72" s="723"/>
      <c r="W72" s="723"/>
      <c r="X72" s="723"/>
      <c r="Y72" s="723"/>
      <c r="Z72" s="723"/>
      <c r="AA72" s="723"/>
      <c r="AB72" s="723"/>
      <c r="AC72" s="723"/>
      <c r="AD72" s="723"/>
      <c r="AE72" s="723"/>
      <c r="AF72" s="723"/>
      <c r="AG72" s="723"/>
      <c r="AH72" s="723"/>
      <c r="AI72" s="723"/>
      <c r="AJ72" s="723"/>
      <c r="AK72" s="723"/>
      <c r="AL72" s="723"/>
      <c r="AM72" s="723"/>
      <c r="AN72" s="723"/>
      <c r="AO72" s="723"/>
      <c r="AP72" s="723"/>
      <c r="AQ72" s="723"/>
      <c r="AR72" s="723"/>
      <c r="AS72" s="723"/>
      <c r="AT72" s="723"/>
      <c r="AU72" s="723"/>
      <c r="AV72" s="723"/>
      <c r="AW72" s="723"/>
      <c r="AX72" s="723"/>
      <c r="AY72" s="723"/>
      <c r="AZ72" s="723"/>
      <c r="BA72" s="723"/>
      <c r="BB72" s="723"/>
      <c r="BC72" s="723"/>
      <c r="BD72" s="612"/>
      <c r="BE72" s="612"/>
      <c r="BF72" s="612"/>
      <c r="BG72" s="723"/>
      <c r="BH72" s="723"/>
      <c r="BI72" s="723"/>
      <c r="BJ72" s="723"/>
      <c r="BK72" s="723"/>
      <c r="BL72" s="723"/>
      <c r="BM72" s="723"/>
      <c r="BN72" s="723"/>
      <c r="BO72" s="723"/>
      <c r="BP72" s="723"/>
      <c r="BQ72" s="723"/>
      <c r="BR72" s="723"/>
      <c r="BS72" s="723"/>
      <c r="BT72" s="723"/>
      <c r="BU72" s="723"/>
      <c r="BV72" s="723"/>
    </row>
    <row r="73" spans="1:74" ht="12" customHeight="1" x14ac:dyDescent="0.3">
      <c r="A73" s="507"/>
      <c r="B73" s="814" t="s">
        <v>1367</v>
      </c>
      <c r="C73" s="816"/>
      <c r="D73" s="816"/>
      <c r="E73" s="816"/>
      <c r="F73" s="816"/>
      <c r="G73" s="816"/>
      <c r="H73" s="816"/>
      <c r="I73" s="816"/>
      <c r="J73" s="816"/>
      <c r="K73" s="816"/>
      <c r="L73" s="816"/>
      <c r="M73" s="816"/>
      <c r="N73" s="816"/>
      <c r="O73" s="816"/>
      <c r="P73" s="816"/>
      <c r="Q73" s="816"/>
      <c r="R73" s="723"/>
      <c r="S73" s="723"/>
      <c r="T73" s="723"/>
      <c r="U73" s="723"/>
      <c r="V73" s="723"/>
      <c r="W73" s="723"/>
      <c r="X73" s="723"/>
      <c r="Y73" s="723"/>
      <c r="Z73" s="723"/>
      <c r="AA73" s="723"/>
      <c r="AB73" s="723"/>
      <c r="AC73" s="723"/>
      <c r="AD73" s="723"/>
      <c r="AE73" s="723"/>
      <c r="AF73" s="723"/>
      <c r="AG73" s="723"/>
      <c r="AH73" s="723"/>
      <c r="AI73" s="723"/>
      <c r="AJ73" s="723"/>
      <c r="AK73" s="723"/>
      <c r="AL73" s="723"/>
      <c r="AM73" s="723"/>
      <c r="AN73" s="723"/>
      <c r="AO73" s="723"/>
      <c r="AP73" s="723"/>
      <c r="AQ73" s="723"/>
      <c r="AR73" s="723"/>
      <c r="AS73" s="723"/>
      <c r="AT73" s="723"/>
      <c r="AU73" s="723"/>
      <c r="AV73" s="723"/>
      <c r="AW73" s="723"/>
      <c r="AX73" s="723"/>
      <c r="AY73" s="723"/>
      <c r="AZ73" s="723"/>
      <c r="BA73" s="723"/>
      <c r="BB73" s="723"/>
      <c r="BC73" s="723"/>
      <c r="BD73" s="612"/>
      <c r="BE73" s="612"/>
      <c r="BF73" s="612"/>
      <c r="BG73" s="723"/>
      <c r="BH73" s="723"/>
      <c r="BI73" s="723"/>
      <c r="BJ73" s="723"/>
      <c r="BK73" s="723"/>
      <c r="BL73" s="723"/>
      <c r="BM73" s="723"/>
      <c r="BN73" s="723"/>
      <c r="BO73" s="723"/>
      <c r="BP73" s="723"/>
      <c r="BQ73" s="723"/>
      <c r="BR73" s="723"/>
      <c r="BS73" s="723"/>
      <c r="BT73" s="723"/>
      <c r="BU73" s="723"/>
      <c r="BV73" s="723"/>
    </row>
    <row r="74" spans="1:74" ht="12" customHeight="1" x14ac:dyDescent="0.3">
      <c r="A74" s="507"/>
      <c r="B74" s="811" t="s">
        <v>1356</v>
      </c>
      <c r="C74" s="811"/>
      <c r="D74" s="811"/>
      <c r="E74" s="811"/>
      <c r="F74" s="811"/>
      <c r="G74" s="811"/>
      <c r="H74" s="811"/>
      <c r="I74" s="811"/>
      <c r="J74" s="811"/>
      <c r="K74" s="811"/>
      <c r="L74" s="811"/>
      <c r="M74" s="811"/>
      <c r="N74" s="811"/>
      <c r="O74" s="811"/>
      <c r="P74" s="811"/>
      <c r="Q74" s="811"/>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12"/>
      <c r="BE74" s="612"/>
      <c r="BF74" s="612"/>
      <c r="BG74" s="508"/>
      <c r="BH74" s="508"/>
      <c r="BI74" s="508"/>
      <c r="BJ74" s="508"/>
      <c r="BK74" s="508"/>
      <c r="BL74" s="508"/>
      <c r="BM74" s="508"/>
      <c r="BN74" s="508"/>
      <c r="BO74" s="508"/>
      <c r="BP74" s="508"/>
      <c r="BQ74" s="508"/>
      <c r="BR74" s="508"/>
      <c r="BS74" s="508"/>
      <c r="BT74" s="508"/>
      <c r="BU74" s="508"/>
      <c r="BV74" s="508"/>
    </row>
    <row r="75" spans="1:74" ht="12" customHeight="1" x14ac:dyDescent="0.3">
      <c r="A75" s="507"/>
      <c r="B75" s="811"/>
      <c r="C75" s="811"/>
      <c r="D75" s="811"/>
      <c r="E75" s="811"/>
      <c r="F75" s="811"/>
      <c r="G75" s="811"/>
      <c r="H75" s="811"/>
      <c r="I75" s="811"/>
      <c r="J75" s="811"/>
      <c r="K75" s="811"/>
      <c r="L75" s="811"/>
      <c r="M75" s="811"/>
      <c r="N75" s="811"/>
      <c r="O75" s="811"/>
      <c r="P75" s="811"/>
      <c r="Q75" s="811"/>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12"/>
      <c r="BE75" s="612"/>
      <c r="BF75" s="612"/>
      <c r="BG75" s="508"/>
      <c r="BH75" s="508"/>
      <c r="BI75" s="508"/>
      <c r="BJ75" s="508"/>
      <c r="BK75" s="508"/>
      <c r="BL75" s="508"/>
      <c r="BM75" s="508"/>
      <c r="BN75" s="508"/>
      <c r="BO75" s="508"/>
      <c r="BP75" s="508"/>
      <c r="BQ75" s="508"/>
      <c r="BR75" s="508"/>
      <c r="BS75" s="508"/>
      <c r="BT75" s="508"/>
      <c r="BU75" s="508"/>
      <c r="BV75" s="508"/>
    </row>
    <row r="76" spans="1:74" ht="12" customHeight="1" x14ac:dyDescent="0.25">
      <c r="A76" s="507"/>
      <c r="B76" s="762" t="s">
        <v>1364</v>
      </c>
      <c r="C76" s="750"/>
      <c r="D76" s="750"/>
      <c r="E76" s="750"/>
      <c r="F76" s="750"/>
      <c r="G76" s="750"/>
      <c r="H76" s="750"/>
      <c r="I76" s="750"/>
      <c r="J76" s="750"/>
      <c r="K76" s="750"/>
      <c r="L76" s="750"/>
      <c r="M76" s="750"/>
      <c r="N76" s="750"/>
      <c r="O76" s="750"/>
      <c r="P76" s="750"/>
      <c r="Q76" s="750"/>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598"/>
      <c r="BE76" s="598"/>
      <c r="BF76" s="598"/>
      <c r="BG76" s="511"/>
      <c r="BH76" s="511"/>
      <c r="BI76" s="511"/>
      <c r="BJ76" s="511"/>
      <c r="BK76" s="510"/>
      <c r="BL76" s="511"/>
      <c r="BM76" s="511"/>
      <c r="BN76" s="511"/>
      <c r="BO76" s="511"/>
      <c r="BP76" s="511"/>
      <c r="BQ76" s="511"/>
      <c r="BR76" s="511"/>
      <c r="BS76" s="511"/>
      <c r="BT76" s="511"/>
      <c r="BU76" s="511"/>
      <c r="BV76" s="511"/>
    </row>
    <row r="77" spans="1:74" x14ac:dyDescent="0.25">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14"/>
      <c r="BE77" s="614"/>
      <c r="BF77" s="614"/>
      <c r="BG77" s="513"/>
      <c r="BH77" s="513"/>
      <c r="BI77" s="513"/>
      <c r="BJ77" s="513"/>
      <c r="BK77" s="513"/>
      <c r="BL77" s="513"/>
      <c r="BM77" s="513"/>
      <c r="BN77" s="513"/>
      <c r="BO77" s="513"/>
      <c r="BP77" s="513"/>
      <c r="BQ77" s="513"/>
      <c r="BR77" s="513"/>
      <c r="BS77" s="513"/>
      <c r="BT77" s="513"/>
      <c r="BU77" s="513"/>
      <c r="BV77" s="513"/>
    </row>
    <row r="78" spans="1:74" x14ac:dyDescent="0.25">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14"/>
      <c r="BE78" s="614"/>
      <c r="BF78" s="614"/>
      <c r="BG78" s="513"/>
      <c r="BH78" s="513"/>
      <c r="BI78" s="513"/>
      <c r="BJ78" s="513"/>
      <c r="BK78" s="513"/>
      <c r="BL78" s="513"/>
      <c r="BM78" s="513"/>
      <c r="BN78" s="513"/>
      <c r="BO78" s="513"/>
      <c r="BP78" s="513"/>
      <c r="BQ78" s="513"/>
      <c r="BR78" s="513"/>
      <c r="BS78" s="513"/>
      <c r="BT78" s="513"/>
      <c r="BU78" s="513"/>
      <c r="BV78" s="513"/>
    </row>
    <row r="79" spans="1:74" x14ac:dyDescent="0.25">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14"/>
      <c r="BE79" s="614"/>
      <c r="BF79" s="614"/>
      <c r="BG79" s="513"/>
      <c r="BH79" s="513"/>
      <c r="BI79" s="513"/>
      <c r="BJ79" s="513"/>
      <c r="BK79" s="513"/>
      <c r="BL79" s="513"/>
      <c r="BM79" s="513"/>
      <c r="BN79" s="513"/>
      <c r="BO79" s="513"/>
      <c r="BP79" s="513"/>
      <c r="BQ79" s="513"/>
      <c r="BR79" s="513"/>
      <c r="BS79" s="513"/>
      <c r="BT79" s="513"/>
      <c r="BU79" s="513"/>
      <c r="BV79" s="513"/>
    </row>
    <row r="81" spans="1:74" x14ac:dyDescent="0.25">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14"/>
      <c r="BE81" s="614"/>
      <c r="BF81" s="614"/>
      <c r="BG81" s="513"/>
      <c r="BH81" s="513"/>
      <c r="BI81" s="513"/>
      <c r="BJ81" s="513"/>
      <c r="BK81" s="513"/>
      <c r="BL81" s="513"/>
      <c r="BM81" s="513"/>
      <c r="BN81" s="513"/>
      <c r="BO81" s="513"/>
      <c r="BP81" s="513"/>
      <c r="BQ81" s="513"/>
      <c r="BR81" s="513"/>
      <c r="BS81" s="513"/>
      <c r="BT81" s="513"/>
      <c r="BU81" s="513"/>
      <c r="BV81" s="513"/>
    </row>
    <row r="82" spans="1:74" x14ac:dyDescent="0.25">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14"/>
      <c r="BE82" s="614"/>
      <c r="BF82" s="614"/>
      <c r="BG82" s="513"/>
      <c r="BH82" s="513"/>
      <c r="BI82" s="513"/>
      <c r="BJ82" s="513"/>
      <c r="BK82" s="513"/>
      <c r="BL82" s="513"/>
      <c r="BM82" s="513"/>
      <c r="BN82" s="513"/>
      <c r="BO82" s="513"/>
      <c r="BP82" s="513"/>
      <c r="BQ82" s="513"/>
      <c r="BR82" s="513"/>
      <c r="BS82" s="513"/>
      <c r="BT82" s="513"/>
      <c r="BU82" s="513"/>
      <c r="BV82" s="513"/>
    </row>
    <row r="83" spans="1:74" x14ac:dyDescent="0.25">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14"/>
      <c r="BE83" s="614"/>
      <c r="BF83" s="614"/>
      <c r="BG83" s="513"/>
      <c r="BH83" s="513"/>
      <c r="BI83" s="513"/>
      <c r="BJ83" s="513"/>
      <c r="BK83" s="513"/>
      <c r="BL83" s="513"/>
      <c r="BM83" s="513"/>
      <c r="BN83" s="513"/>
      <c r="BO83" s="513"/>
      <c r="BP83" s="513"/>
      <c r="BQ83" s="513"/>
      <c r="BR83" s="513"/>
      <c r="BS83" s="513"/>
      <c r="BT83" s="513"/>
      <c r="BU83" s="513"/>
      <c r="BV83" s="513"/>
    </row>
    <row r="84" spans="1:74" x14ac:dyDescent="0.25">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14"/>
      <c r="BE84" s="614"/>
      <c r="BF84" s="614"/>
      <c r="BG84" s="513"/>
      <c r="BH84" s="513"/>
      <c r="BI84" s="513"/>
      <c r="BJ84" s="513"/>
      <c r="BK84" s="513"/>
      <c r="BL84" s="513"/>
      <c r="BM84" s="513"/>
      <c r="BN84" s="513"/>
      <c r="BO84" s="513"/>
      <c r="BP84" s="513"/>
      <c r="BQ84" s="513"/>
      <c r="BR84" s="513"/>
      <c r="BS84" s="513"/>
      <c r="BT84" s="513"/>
      <c r="BU84" s="513"/>
      <c r="BV84" s="513"/>
    </row>
    <row r="85" spans="1:74" x14ac:dyDescent="0.25">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14"/>
      <c r="BE85" s="614"/>
      <c r="BF85" s="614"/>
      <c r="BG85" s="513"/>
      <c r="BH85" s="513"/>
      <c r="BI85" s="513"/>
      <c r="BJ85" s="513"/>
      <c r="BK85" s="513"/>
      <c r="BL85" s="513"/>
      <c r="BM85" s="513"/>
      <c r="BN85" s="513"/>
      <c r="BO85" s="513"/>
      <c r="BP85" s="513"/>
      <c r="BQ85" s="513"/>
      <c r="BR85" s="513"/>
      <c r="BS85" s="513"/>
      <c r="BT85" s="513"/>
      <c r="BU85" s="513"/>
      <c r="BV85" s="513"/>
    </row>
    <row r="86" spans="1:74" x14ac:dyDescent="0.25">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14"/>
      <c r="BE86" s="614"/>
      <c r="BF86" s="614"/>
      <c r="BG86" s="513"/>
      <c r="BH86" s="513"/>
      <c r="BI86" s="513"/>
      <c r="BJ86" s="513"/>
      <c r="BK86" s="513"/>
      <c r="BL86" s="513"/>
      <c r="BM86" s="513"/>
      <c r="BN86" s="513"/>
      <c r="BO86" s="513"/>
      <c r="BP86" s="513"/>
      <c r="BQ86" s="513"/>
      <c r="BR86" s="513"/>
      <c r="BS86" s="513"/>
      <c r="BT86" s="513"/>
      <c r="BU86" s="513"/>
      <c r="BV86" s="513"/>
    </row>
    <row r="87" spans="1:74" x14ac:dyDescent="0.25">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14"/>
      <c r="BE87" s="614"/>
      <c r="BF87" s="614"/>
      <c r="BG87" s="513"/>
      <c r="BH87" s="513"/>
      <c r="BI87" s="513"/>
      <c r="BJ87" s="513"/>
      <c r="BK87" s="513"/>
      <c r="BL87" s="513"/>
      <c r="BM87" s="513"/>
      <c r="BN87" s="513"/>
      <c r="BO87" s="513"/>
      <c r="BP87" s="513"/>
      <c r="BQ87" s="513"/>
      <c r="BR87" s="513"/>
      <c r="BS87" s="513"/>
      <c r="BT87" s="513"/>
      <c r="BU87" s="513"/>
      <c r="BV87" s="513"/>
    </row>
    <row r="89" spans="1:74" x14ac:dyDescent="0.25">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14"/>
      <c r="BE89" s="614"/>
      <c r="BF89" s="614"/>
      <c r="BG89" s="513"/>
      <c r="BH89" s="513"/>
      <c r="BI89" s="513"/>
      <c r="BJ89" s="513"/>
      <c r="BK89" s="513"/>
      <c r="BL89" s="513"/>
      <c r="BM89" s="513"/>
      <c r="BN89" s="513"/>
      <c r="BO89" s="513"/>
      <c r="BP89" s="513"/>
      <c r="BQ89" s="513"/>
      <c r="BR89" s="513"/>
      <c r="BS89" s="513"/>
      <c r="BT89" s="513"/>
      <c r="BU89" s="513"/>
      <c r="BV89" s="513"/>
    </row>
    <row r="90" spans="1:74" x14ac:dyDescent="0.25">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14"/>
      <c r="BE90" s="614"/>
      <c r="BF90" s="614"/>
      <c r="BG90" s="513"/>
      <c r="BH90" s="513"/>
      <c r="BI90" s="513"/>
      <c r="BJ90" s="513"/>
      <c r="BK90" s="513"/>
      <c r="BL90" s="513"/>
      <c r="BM90" s="513"/>
      <c r="BN90" s="513"/>
      <c r="BO90" s="513"/>
      <c r="BP90" s="513"/>
      <c r="BQ90" s="513"/>
      <c r="BR90" s="513"/>
      <c r="BS90" s="513"/>
      <c r="BT90" s="513"/>
      <c r="BU90" s="513"/>
      <c r="BV90" s="513"/>
    </row>
    <row r="91" spans="1:74" x14ac:dyDescent="0.25">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14"/>
      <c r="BE91" s="614"/>
      <c r="BF91" s="614"/>
      <c r="BG91" s="513"/>
      <c r="BH91" s="513"/>
      <c r="BI91" s="513"/>
      <c r="BJ91" s="513"/>
      <c r="BK91" s="513"/>
      <c r="BL91" s="513"/>
      <c r="BM91" s="513"/>
      <c r="BN91" s="513"/>
      <c r="BO91" s="513"/>
      <c r="BP91" s="513"/>
      <c r="BQ91" s="513"/>
      <c r="BR91" s="513"/>
      <c r="BS91" s="513"/>
      <c r="BT91" s="513"/>
      <c r="BU91" s="513"/>
      <c r="BV91" s="513"/>
    </row>
    <row r="93" spans="1:74" x14ac:dyDescent="0.25">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15"/>
      <c r="BE93" s="615"/>
      <c r="BF93" s="615"/>
      <c r="BG93" s="514"/>
      <c r="BH93" s="514"/>
      <c r="BI93" s="514"/>
      <c r="BJ93" s="514"/>
      <c r="BK93" s="514"/>
      <c r="BL93" s="514"/>
      <c r="BM93" s="514"/>
      <c r="BN93" s="514"/>
      <c r="BO93" s="514"/>
      <c r="BP93" s="514"/>
      <c r="BQ93" s="514"/>
      <c r="BR93" s="514"/>
      <c r="BS93" s="514"/>
      <c r="BT93" s="514"/>
      <c r="BU93" s="514"/>
      <c r="BV93" s="514"/>
    </row>
    <row r="94" spans="1:74" x14ac:dyDescent="0.25">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15"/>
      <c r="BE94" s="615"/>
      <c r="BF94" s="615"/>
      <c r="BG94" s="514"/>
      <c r="BH94" s="514"/>
      <c r="BI94" s="514"/>
      <c r="BJ94" s="514"/>
      <c r="BK94" s="514"/>
      <c r="BL94" s="514"/>
      <c r="BM94" s="514"/>
      <c r="BN94" s="514"/>
      <c r="BO94" s="514"/>
      <c r="BP94" s="514"/>
      <c r="BQ94" s="514"/>
      <c r="BR94" s="514"/>
      <c r="BS94" s="514"/>
      <c r="BT94" s="514"/>
      <c r="BU94" s="514"/>
      <c r="BV94" s="514"/>
    </row>
    <row r="95" spans="1:74" x14ac:dyDescent="0.25">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14"/>
      <c r="BE95" s="614"/>
      <c r="BF95" s="614"/>
      <c r="BG95" s="513"/>
      <c r="BH95" s="513"/>
      <c r="BI95" s="513"/>
      <c r="BJ95" s="513"/>
      <c r="BK95" s="513"/>
      <c r="BL95" s="513"/>
      <c r="BM95" s="513"/>
      <c r="BN95" s="513"/>
      <c r="BO95" s="513"/>
      <c r="BP95" s="513"/>
      <c r="BQ95" s="513"/>
      <c r="BR95" s="513"/>
      <c r="BS95" s="513"/>
      <c r="BT95" s="513"/>
      <c r="BU95" s="513"/>
      <c r="BV95" s="513"/>
    </row>
    <row r="97" spans="2:74" x14ac:dyDescent="0.25">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16"/>
      <c r="BE97" s="616"/>
      <c r="BF97" s="616"/>
      <c r="BG97" s="515"/>
      <c r="BH97" s="515"/>
      <c r="BI97" s="515"/>
      <c r="BJ97" s="515"/>
      <c r="BK97" s="515"/>
      <c r="BL97" s="515"/>
      <c r="BM97" s="515"/>
      <c r="BN97" s="515"/>
      <c r="BO97" s="515"/>
      <c r="BP97" s="515"/>
      <c r="BQ97" s="515"/>
      <c r="BR97" s="515"/>
      <c r="BS97" s="515"/>
      <c r="BT97" s="515"/>
      <c r="BU97" s="515"/>
      <c r="BV97" s="515"/>
    </row>
    <row r="98" spans="2:74" x14ac:dyDescent="0.25">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17"/>
      <c r="BE98" s="617"/>
      <c r="BF98" s="617"/>
      <c r="BG98" s="516"/>
      <c r="BH98" s="516"/>
      <c r="BI98" s="516"/>
      <c r="BJ98" s="516"/>
      <c r="BK98" s="516"/>
      <c r="BL98" s="516"/>
      <c r="BM98" s="516"/>
      <c r="BN98" s="516"/>
      <c r="BO98" s="516"/>
      <c r="BP98" s="516"/>
      <c r="BQ98" s="516"/>
      <c r="BR98" s="516"/>
      <c r="BS98" s="516"/>
      <c r="BT98" s="516"/>
      <c r="BU98" s="516"/>
      <c r="BV98" s="516"/>
    </row>
    <row r="99" spans="2:74" x14ac:dyDescent="0.25">
      <c r="B99" s="510"/>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1.6328125" style="491" customWidth="1"/>
    <col min="2" max="2" width="26.1796875" style="491" customWidth="1"/>
    <col min="3" max="55" width="6.6328125" style="491" customWidth="1"/>
    <col min="56" max="58" width="6.6328125" style="618" customWidth="1"/>
    <col min="59" max="74" width="6.6328125" style="491" customWidth="1"/>
    <col min="75" max="249" width="11" style="491"/>
    <col min="250" max="250" width="1.6328125" style="491" customWidth="1"/>
    <col min="251" max="16384" width="11" style="491"/>
  </cols>
  <sheetData>
    <row r="1" spans="1:74" ht="12.75" customHeight="1" x14ac:dyDescent="0.3">
      <c r="A1" s="732" t="s">
        <v>792</v>
      </c>
      <c r="B1" s="490" t="s">
        <v>1346</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33"/>
      <c r="B2" s="486" t="str">
        <f>"U.S. Energy Information Administration  |  Short-Term Energy Outlook  - "&amp;Dates!D1</f>
        <v>U.S. Energy Information Administration  |  Short-Term Energy Outlook  - February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17"/>
      <c r="B3" s="494"/>
      <c r="C3" s="736">
        <f>Dates!D3</f>
        <v>2018</v>
      </c>
      <c r="D3" s="739"/>
      <c r="E3" s="739"/>
      <c r="F3" s="739"/>
      <c r="G3" s="739"/>
      <c r="H3" s="739"/>
      <c r="I3" s="739"/>
      <c r="J3" s="739"/>
      <c r="K3" s="739"/>
      <c r="L3" s="739"/>
      <c r="M3" s="739"/>
      <c r="N3" s="810"/>
      <c r="O3" s="736">
        <f>C3+1</f>
        <v>2019</v>
      </c>
      <c r="P3" s="739"/>
      <c r="Q3" s="739"/>
      <c r="R3" s="739"/>
      <c r="S3" s="739"/>
      <c r="T3" s="739"/>
      <c r="U3" s="739"/>
      <c r="V3" s="739"/>
      <c r="W3" s="739"/>
      <c r="X3" s="739"/>
      <c r="Y3" s="739"/>
      <c r="Z3" s="810"/>
      <c r="AA3" s="736">
        <f>O3+1</f>
        <v>2020</v>
      </c>
      <c r="AB3" s="739"/>
      <c r="AC3" s="739"/>
      <c r="AD3" s="739"/>
      <c r="AE3" s="739"/>
      <c r="AF3" s="739"/>
      <c r="AG3" s="739"/>
      <c r="AH3" s="739"/>
      <c r="AI3" s="739"/>
      <c r="AJ3" s="739"/>
      <c r="AK3" s="739"/>
      <c r="AL3" s="810"/>
      <c r="AM3" s="736">
        <f>AA3+1</f>
        <v>2021</v>
      </c>
      <c r="AN3" s="739"/>
      <c r="AO3" s="739"/>
      <c r="AP3" s="739"/>
      <c r="AQ3" s="739"/>
      <c r="AR3" s="739"/>
      <c r="AS3" s="739"/>
      <c r="AT3" s="739"/>
      <c r="AU3" s="739"/>
      <c r="AV3" s="739"/>
      <c r="AW3" s="739"/>
      <c r="AX3" s="810"/>
      <c r="AY3" s="736">
        <f>AM3+1</f>
        <v>2022</v>
      </c>
      <c r="AZ3" s="739"/>
      <c r="BA3" s="739"/>
      <c r="BB3" s="739"/>
      <c r="BC3" s="739"/>
      <c r="BD3" s="739"/>
      <c r="BE3" s="739"/>
      <c r="BF3" s="739"/>
      <c r="BG3" s="739"/>
      <c r="BH3" s="739"/>
      <c r="BI3" s="739"/>
      <c r="BJ3" s="810"/>
      <c r="BK3" s="736">
        <f>AY3+1</f>
        <v>2023</v>
      </c>
      <c r="BL3" s="739"/>
      <c r="BM3" s="739"/>
      <c r="BN3" s="739"/>
      <c r="BO3" s="739"/>
      <c r="BP3" s="739"/>
      <c r="BQ3" s="739"/>
      <c r="BR3" s="739"/>
      <c r="BS3" s="739"/>
      <c r="BT3" s="739"/>
      <c r="BU3" s="739"/>
      <c r="BV3" s="810"/>
    </row>
    <row r="4" spans="1:74" ht="12.75" customHeight="1" x14ac:dyDescent="0.25">
      <c r="A4" s="517"/>
      <c r="B4" s="495"/>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517"/>
      <c r="B5" s="131" t="s">
        <v>1325</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19"/>
      <c r="BE5" s="619"/>
      <c r="BF5" s="619"/>
      <c r="BG5" s="619"/>
      <c r="BH5" s="619"/>
      <c r="BI5" s="619"/>
      <c r="BJ5" s="496"/>
      <c r="BK5" s="496"/>
      <c r="BL5" s="496"/>
      <c r="BM5" s="496"/>
      <c r="BN5" s="496"/>
      <c r="BO5" s="496"/>
      <c r="BP5" s="496"/>
      <c r="BQ5" s="496"/>
      <c r="BR5" s="496"/>
      <c r="BS5" s="496"/>
      <c r="BT5" s="496"/>
      <c r="BU5" s="496"/>
      <c r="BV5" s="496"/>
    </row>
    <row r="6" spans="1:74" ht="11.15" customHeight="1" x14ac:dyDescent="0.25">
      <c r="A6" s="499" t="s">
        <v>1242</v>
      </c>
      <c r="B6" s="500" t="s">
        <v>82</v>
      </c>
      <c r="C6" s="690">
        <v>12.678626654</v>
      </c>
      <c r="D6" s="690">
        <v>10.575978726000001</v>
      </c>
      <c r="E6" s="690">
        <v>12.214518447</v>
      </c>
      <c r="F6" s="690">
        <v>12.097160899</v>
      </c>
      <c r="G6" s="690">
        <v>15.435234445000001</v>
      </c>
      <c r="H6" s="690">
        <v>15.040572311</v>
      </c>
      <c r="I6" s="690">
        <v>17.858572319</v>
      </c>
      <c r="J6" s="690">
        <v>16.527351093</v>
      </c>
      <c r="K6" s="690">
        <v>13.784605378</v>
      </c>
      <c r="L6" s="690">
        <v>12.310386528</v>
      </c>
      <c r="M6" s="690">
        <v>9.3259336529999999</v>
      </c>
      <c r="N6" s="690">
        <v>9.5208450990000006</v>
      </c>
      <c r="O6" s="690">
        <v>12.531793628999999</v>
      </c>
      <c r="P6" s="690">
        <v>11.940308927</v>
      </c>
      <c r="Q6" s="690">
        <v>12.715249875</v>
      </c>
      <c r="R6" s="690">
        <v>12.943145661000001</v>
      </c>
      <c r="S6" s="690">
        <v>13.506675039999999</v>
      </c>
      <c r="T6" s="690">
        <v>15.771325251</v>
      </c>
      <c r="U6" s="690">
        <v>19.386775902</v>
      </c>
      <c r="V6" s="690">
        <v>19.597905035</v>
      </c>
      <c r="W6" s="690">
        <v>15.794247649000001</v>
      </c>
      <c r="X6" s="690">
        <v>15.549853471</v>
      </c>
      <c r="Y6" s="690">
        <v>12.806337949</v>
      </c>
      <c r="Z6" s="690">
        <v>14.384839959000001</v>
      </c>
      <c r="AA6" s="690">
        <v>16.744654440000001</v>
      </c>
      <c r="AB6" s="690">
        <v>14.801326138</v>
      </c>
      <c r="AC6" s="690">
        <v>14.644876282</v>
      </c>
      <c r="AD6" s="690">
        <v>13.568557925</v>
      </c>
      <c r="AE6" s="690">
        <v>14.521282079000001</v>
      </c>
      <c r="AF6" s="690">
        <v>17.451116251999998</v>
      </c>
      <c r="AG6" s="690">
        <v>21.476878102000001</v>
      </c>
      <c r="AH6" s="690">
        <v>18.150372785999998</v>
      </c>
      <c r="AI6" s="690">
        <v>12.930042558</v>
      </c>
      <c r="AJ6" s="690">
        <v>13.878639695</v>
      </c>
      <c r="AK6" s="690">
        <v>10.86732613</v>
      </c>
      <c r="AL6" s="690">
        <v>13.722875741999999</v>
      </c>
      <c r="AM6" s="690">
        <v>12.538322782</v>
      </c>
      <c r="AN6" s="690">
        <v>12.057681719</v>
      </c>
      <c r="AO6" s="690">
        <v>10.904008285</v>
      </c>
      <c r="AP6" s="690">
        <v>12.512499934999999</v>
      </c>
      <c r="AQ6" s="690">
        <v>11.383806556</v>
      </c>
      <c r="AR6" s="690">
        <v>17.124092129000001</v>
      </c>
      <c r="AS6" s="690">
        <v>18.438031526</v>
      </c>
      <c r="AT6" s="690">
        <v>19.041544947999999</v>
      </c>
      <c r="AU6" s="690">
        <v>12.618626683</v>
      </c>
      <c r="AV6" s="690">
        <v>14.78906439</v>
      </c>
      <c r="AW6" s="690">
        <v>14.576290362</v>
      </c>
      <c r="AX6" s="690">
        <v>14.755549999999999</v>
      </c>
      <c r="AY6" s="690">
        <v>16.814260000000001</v>
      </c>
      <c r="AZ6" s="691">
        <v>12.7828</v>
      </c>
      <c r="BA6" s="691">
        <v>12.359400000000001</v>
      </c>
      <c r="BB6" s="691">
        <v>11.165990000000001</v>
      </c>
      <c r="BC6" s="691">
        <v>11.14104</v>
      </c>
      <c r="BD6" s="691">
        <v>14.61524</v>
      </c>
      <c r="BE6" s="691">
        <v>18.905740000000002</v>
      </c>
      <c r="BF6" s="691">
        <v>17.30903</v>
      </c>
      <c r="BG6" s="691">
        <v>12.28783</v>
      </c>
      <c r="BH6" s="691">
        <v>12.093260000000001</v>
      </c>
      <c r="BI6" s="691">
        <v>11.998290000000001</v>
      </c>
      <c r="BJ6" s="691">
        <v>11.373939999999999</v>
      </c>
      <c r="BK6" s="691">
        <v>13.8477</v>
      </c>
      <c r="BL6" s="691">
        <v>12.3591</v>
      </c>
      <c r="BM6" s="691">
        <v>12.1104</v>
      </c>
      <c r="BN6" s="691">
        <v>12.099270000000001</v>
      </c>
      <c r="BO6" s="691">
        <v>13.54416</v>
      </c>
      <c r="BP6" s="691">
        <v>17.16873</v>
      </c>
      <c r="BQ6" s="691">
        <v>21.545169999999999</v>
      </c>
      <c r="BR6" s="691">
        <v>20.477820000000001</v>
      </c>
      <c r="BS6" s="691">
        <v>13.98559</v>
      </c>
      <c r="BT6" s="691">
        <v>14.02455</v>
      </c>
      <c r="BU6" s="691">
        <v>11.41596</v>
      </c>
      <c r="BV6" s="691">
        <v>13.45609</v>
      </c>
    </row>
    <row r="7" spans="1:74" ht="11.15" customHeight="1" x14ac:dyDescent="0.25">
      <c r="A7" s="499" t="s">
        <v>1243</v>
      </c>
      <c r="B7" s="500" t="s">
        <v>81</v>
      </c>
      <c r="C7" s="690">
        <v>32.768404087999997</v>
      </c>
      <c r="D7" s="690">
        <v>25.680286255999999</v>
      </c>
      <c r="E7" s="690">
        <v>24.134606596000001</v>
      </c>
      <c r="F7" s="690">
        <v>22.608627373000001</v>
      </c>
      <c r="G7" s="690">
        <v>25.306330289000002</v>
      </c>
      <c r="H7" s="690">
        <v>29.888795932000001</v>
      </c>
      <c r="I7" s="690">
        <v>33.005789204999999</v>
      </c>
      <c r="J7" s="690">
        <v>32.634280216999997</v>
      </c>
      <c r="K7" s="690">
        <v>27.832301411</v>
      </c>
      <c r="L7" s="690">
        <v>25.760542934</v>
      </c>
      <c r="M7" s="690">
        <v>28.573866748</v>
      </c>
      <c r="N7" s="690">
        <v>29.560207748</v>
      </c>
      <c r="O7" s="690">
        <v>29.368176810000001</v>
      </c>
      <c r="P7" s="690">
        <v>24.706590980000001</v>
      </c>
      <c r="Q7" s="690">
        <v>23.204219622</v>
      </c>
      <c r="R7" s="690">
        <v>17.651559516999999</v>
      </c>
      <c r="S7" s="690">
        <v>21.001340102</v>
      </c>
      <c r="T7" s="690">
        <v>22.509175045999999</v>
      </c>
      <c r="U7" s="690">
        <v>28.206183723999999</v>
      </c>
      <c r="V7" s="690">
        <v>25.441317182999999</v>
      </c>
      <c r="W7" s="690">
        <v>22.486329014999999</v>
      </c>
      <c r="X7" s="690">
        <v>18.156531813000001</v>
      </c>
      <c r="Y7" s="690">
        <v>22.031795313</v>
      </c>
      <c r="Z7" s="690">
        <v>21.121619730999999</v>
      </c>
      <c r="AA7" s="690">
        <v>19.330683309000001</v>
      </c>
      <c r="AB7" s="690">
        <v>16.889217207000002</v>
      </c>
      <c r="AC7" s="690">
        <v>14.965363184999999</v>
      </c>
      <c r="AD7" s="690">
        <v>10.945383673</v>
      </c>
      <c r="AE7" s="690">
        <v>12.292242286</v>
      </c>
      <c r="AF7" s="690">
        <v>17.819747169999999</v>
      </c>
      <c r="AG7" s="690">
        <v>24.882381113000001</v>
      </c>
      <c r="AH7" s="690">
        <v>25.038367041000001</v>
      </c>
      <c r="AI7" s="690">
        <v>18.508664766999999</v>
      </c>
      <c r="AJ7" s="690">
        <v>17.194172181999999</v>
      </c>
      <c r="AK7" s="690">
        <v>18.089152770999998</v>
      </c>
      <c r="AL7" s="690">
        <v>22.413324191000001</v>
      </c>
      <c r="AM7" s="690">
        <v>25.287159971000001</v>
      </c>
      <c r="AN7" s="690">
        <v>25.638794615999998</v>
      </c>
      <c r="AO7" s="690">
        <v>18.770941772</v>
      </c>
      <c r="AP7" s="690">
        <v>16.144641125</v>
      </c>
      <c r="AQ7" s="690">
        <v>19.369699106999999</v>
      </c>
      <c r="AR7" s="690">
        <v>24.607371059999998</v>
      </c>
      <c r="AS7" s="690">
        <v>29.287752987000001</v>
      </c>
      <c r="AT7" s="690">
        <v>30.023061279</v>
      </c>
      <c r="AU7" s="690">
        <v>23.890194543</v>
      </c>
      <c r="AV7" s="690">
        <v>19.999645575999999</v>
      </c>
      <c r="AW7" s="690">
        <v>16.649862941999999</v>
      </c>
      <c r="AX7" s="690">
        <v>19.033629999999999</v>
      </c>
      <c r="AY7" s="690">
        <v>24.190439999999999</v>
      </c>
      <c r="AZ7" s="691">
        <v>22.807790000000001</v>
      </c>
      <c r="BA7" s="691">
        <v>17.775099999999998</v>
      </c>
      <c r="BB7" s="691">
        <v>17.557569999999998</v>
      </c>
      <c r="BC7" s="691">
        <v>20.331980000000001</v>
      </c>
      <c r="BD7" s="691">
        <v>24.647130000000001</v>
      </c>
      <c r="BE7" s="691">
        <v>29.52741</v>
      </c>
      <c r="BF7" s="691">
        <v>29.084579999999999</v>
      </c>
      <c r="BG7" s="691">
        <v>23.059439999999999</v>
      </c>
      <c r="BH7" s="691">
        <v>20.39705</v>
      </c>
      <c r="BI7" s="691">
        <v>18.129079999999998</v>
      </c>
      <c r="BJ7" s="691">
        <v>26.080660000000002</v>
      </c>
      <c r="BK7" s="691">
        <v>27.193899999999999</v>
      </c>
      <c r="BL7" s="691">
        <v>23.677350000000001</v>
      </c>
      <c r="BM7" s="691">
        <v>18.180630000000001</v>
      </c>
      <c r="BN7" s="691">
        <v>16.356950000000001</v>
      </c>
      <c r="BO7" s="691">
        <v>18.65728</v>
      </c>
      <c r="BP7" s="691">
        <v>22.2332</v>
      </c>
      <c r="BQ7" s="691">
        <v>26.24456</v>
      </c>
      <c r="BR7" s="691">
        <v>25.799399999999999</v>
      </c>
      <c r="BS7" s="691">
        <v>20.77956</v>
      </c>
      <c r="BT7" s="691">
        <v>18.711880000000001</v>
      </c>
      <c r="BU7" s="691">
        <v>18.462959999999999</v>
      </c>
      <c r="BV7" s="691">
        <v>24.09301</v>
      </c>
    </row>
    <row r="8" spans="1:74" ht="11.15" customHeight="1" x14ac:dyDescent="0.25">
      <c r="A8" s="499" t="s">
        <v>1244</v>
      </c>
      <c r="B8" s="502" t="s">
        <v>84</v>
      </c>
      <c r="C8" s="690">
        <v>8.7423920000000006</v>
      </c>
      <c r="D8" s="690">
        <v>8.3149309999999996</v>
      </c>
      <c r="E8" s="690">
        <v>9.3643219999999996</v>
      </c>
      <c r="F8" s="690">
        <v>7.5869109999999997</v>
      </c>
      <c r="G8" s="690">
        <v>7.2682719999999996</v>
      </c>
      <c r="H8" s="690">
        <v>8.0426129999999993</v>
      </c>
      <c r="I8" s="690">
        <v>8.5099830000000001</v>
      </c>
      <c r="J8" s="690">
        <v>9.2652090000000005</v>
      </c>
      <c r="K8" s="690">
        <v>7.9223990000000004</v>
      </c>
      <c r="L8" s="690">
        <v>7.0841339999999997</v>
      </c>
      <c r="M8" s="690">
        <v>8.0397770000000008</v>
      </c>
      <c r="N8" s="690">
        <v>8.1476240000000004</v>
      </c>
      <c r="O8" s="690">
        <v>8.7238349999999993</v>
      </c>
      <c r="P8" s="690">
        <v>7.7350099999999999</v>
      </c>
      <c r="Q8" s="690">
        <v>8.7955830000000006</v>
      </c>
      <c r="R8" s="690">
        <v>7.1550209999999996</v>
      </c>
      <c r="S8" s="690">
        <v>7.5885829999999999</v>
      </c>
      <c r="T8" s="690">
        <v>8.459816</v>
      </c>
      <c r="U8" s="690">
        <v>8.9073829999999994</v>
      </c>
      <c r="V8" s="690">
        <v>9.3191249999999997</v>
      </c>
      <c r="W8" s="690">
        <v>8.877815</v>
      </c>
      <c r="X8" s="690">
        <v>8.3179180000000006</v>
      </c>
      <c r="Y8" s="690">
        <v>8.6663490000000003</v>
      </c>
      <c r="Z8" s="690">
        <v>9.7175049999999992</v>
      </c>
      <c r="AA8" s="690">
        <v>9.8692480000000007</v>
      </c>
      <c r="AB8" s="690">
        <v>8.9950550000000007</v>
      </c>
      <c r="AC8" s="690">
        <v>7.7540620000000002</v>
      </c>
      <c r="AD8" s="690">
        <v>6.8925970000000003</v>
      </c>
      <c r="AE8" s="690">
        <v>7.823499</v>
      </c>
      <c r="AF8" s="690">
        <v>8.1399600000000003</v>
      </c>
      <c r="AG8" s="690">
        <v>8.5673300000000001</v>
      </c>
      <c r="AH8" s="690">
        <v>8.1090520000000001</v>
      </c>
      <c r="AI8" s="690">
        <v>7.714925</v>
      </c>
      <c r="AJ8" s="690">
        <v>6.3343489999999996</v>
      </c>
      <c r="AK8" s="690">
        <v>6.836068</v>
      </c>
      <c r="AL8" s="690">
        <v>8.0714109999999994</v>
      </c>
      <c r="AM8" s="690">
        <v>8.4099339999999998</v>
      </c>
      <c r="AN8" s="690">
        <v>7.4711619999999996</v>
      </c>
      <c r="AO8" s="690">
        <v>7.7380040000000001</v>
      </c>
      <c r="AP8" s="690">
        <v>6.8704140000000002</v>
      </c>
      <c r="AQ8" s="690">
        <v>7.5758650000000003</v>
      </c>
      <c r="AR8" s="690">
        <v>8.1063179999999999</v>
      </c>
      <c r="AS8" s="690">
        <v>8.1933089999999993</v>
      </c>
      <c r="AT8" s="690">
        <v>8.8817450000000004</v>
      </c>
      <c r="AU8" s="690">
        <v>8.0896939999999997</v>
      </c>
      <c r="AV8" s="690">
        <v>7.0081030000000002</v>
      </c>
      <c r="AW8" s="690">
        <v>8.2630719999999993</v>
      </c>
      <c r="AX8" s="690">
        <v>9.1689799999999995</v>
      </c>
      <c r="AY8" s="690">
        <v>8.7541399999999996</v>
      </c>
      <c r="AZ8" s="691">
        <v>6.7564299999999999</v>
      </c>
      <c r="BA8" s="691">
        <v>7.1956499999999997</v>
      </c>
      <c r="BB8" s="691">
        <v>5.7692199999999998</v>
      </c>
      <c r="BC8" s="691">
        <v>8.0412599999999994</v>
      </c>
      <c r="BD8" s="691">
        <v>8.2844499999999996</v>
      </c>
      <c r="BE8" s="691">
        <v>7.9903899999999997</v>
      </c>
      <c r="BF8" s="691">
        <v>7.9903899999999997</v>
      </c>
      <c r="BG8" s="691">
        <v>7.5405699999999998</v>
      </c>
      <c r="BH8" s="691">
        <v>7.2961999999999998</v>
      </c>
      <c r="BI8" s="691">
        <v>7.5749899999999997</v>
      </c>
      <c r="BJ8" s="691">
        <v>7.9903899999999997</v>
      </c>
      <c r="BK8" s="691">
        <v>7.9903899999999997</v>
      </c>
      <c r="BL8" s="691">
        <v>6.9629399999999997</v>
      </c>
      <c r="BM8" s="691">
        <v>7.1445499999999997</v>
      </c>
      <c r="BN8" s="691">
        <v>6.0313800000000004</v>
      </c>
      <c r="BO8" s="691">
        <v>7.4739100000000001</v>
      </c>
      <c r="BP8" s="691">
        <v>7.7326300000000003</v>
      </c>
      <c r="BQ8" s="691">
        <v>7.9903899999999997</v>
      </c>
      <c r="BR8" s="691">
        <v>7.1879200000000001</v>
      </c>
      <c r="BS8" s="691">
        <v>7.2982699999999996</v>
      </c>
      <c r="BT8" s="691">
        <v>5.7890100000000002</v>
      </c>
      <c r="BU8" s="691">
        <v>7.2421699999999998</v>
      </c>
      <c r="BV8" s="691">
        <v>7.9903899999999997</v>
      </c>
    </row>
    <row r="9" spans="1:74" ht="11.15" customHeight="1" x14ac:dyDescent="0.25">
      <c r="A9" s="499" t="s">
        <v>1245</v>
      </c>
      <c r="B9" s="502" t="s">
        <v>1202</v>
      </c>
      <c r="C9" s="690">
        <v>0.74260077199999996</v>
      </c>
      <c r="D9" s="690">
        <v>0.676423263</v>
      </c>
      <c r="E9" s="690">
        <v>0.70815714699999999</v>
      </c>
      <c r="F9" s="690">
        <v>0.76303041400000005</v>
      </c>
      <c r="G9" s="690">
        <v>0.82066013800000004</v>
      </c>
      <c r="H9" s="690">
        <v>0.79759728500000004</v>
      </c>
      <c r="I9" s="690">
        <v>0.84546830799999995</v>
      </c>
      <c r="J9" s="690">
        <v>0.67577277599999996</v>
      </c>
      <c r="K9" s="690">
        <v>0.663708195</v>
      </c>
      <c r="L9" s="690">
        <v>0.79972047800000001</v>
      </c>
      <c r="M9" s="690">
        <v>0.84180094299999997</v>
      </c>
      <c r="N9" s="690">
        <v>0.84821750100000004</v>
      </c>
      <c r="O9" s="690">
        <v>1.021603976</v>
      </c>
      <c r="P9" s="690">
        <v>0.99438993200000003</v>
      </c>
      <c r="Q9" s="690">
        <v>0.92586109299999997</v>
      </c>
      <c r="R9" s="690">
        <v>1.0338356950000001</v>
      </c>
      <c r="S9" s="690">
        <v>1.164385483</v>
      </c>
      <c r="T9" s="690">
        <v>0.90438864399999996</v>
      </c>
      <c r="U9" s="690">
        <v>0.99763792200000001</v>
      </c>
      <c r="V9" s="690">
        <v>0.75482625199999998</v>
      </c>
      <c r="W9" s="690">
        <v>0.752902352</v>
      </c>
      <c r="X9" s="690">
        <v>0.79099392999999996</v>
      </c>
      <c r="Y9" s="690">
        <v>0.81418400700000004</v>
      </c>
      <c r="Z9" s="690">
        <v>0.76450495399999996</v>
      </c>
      <c r="AA9" s="690">
        <v>0.923943246</v>
      </c>
      <c r="AB9" s="690">
        <v>1.032552124</v>
      </c>
      <c r="AC9" s="690">
        <v>0.97097044600000004</v>
      </c>
      <c r="AD9" s="690">
        <v>1.118745235</v>
      </c>
      <c r="AE9" s="690">
        <v>1.1169579970000001</v>
      </c>
      <c r="AF9" s="690">
        <v>0.91468919500000001</v>
      </c>
      <c r="AG9" s="690">
        <v>0.95944285500000004</v>
      </c>
      <c r="AH9" s="690">
        <v>0.82047620899999996</v>
      </c>
      <c r="AI9" s="690">
        <v>0.82148989699999997</v>
      </c>
      <c r="AJ9" s="690">
        <v>0.81651401099999998</v>
      </c>
      <c r="AK9" s="690">
        <v>0.79320254999999995</v>
      </c>
      <c r="AL9" s="690">
        <v>0.84929847599999997</v>
      </c>
      <c r="AM9" s="690">
        <v>1.090573443</v>
      </c>
      <c r="AN9" s="690">
        <v>0.887514366</v>
      </c>
      <c r="AO9" s="690">
        <v>0.79416693800000004</v>
      </c>
      <c r="AP9" s="690">
        <v>0.76506371399999995</v>
      </c>
      <c r="AQ9" s="690">
        <v>0.94370989299999997</v>
      </c>
      <c r="AR9" s="690">
        <v>1.0129007480000001</v>
      </c>
      <c r="AS9" s="690">
        <v>0.92397786299999995</v>
      </c>
      <c r="AT9" s="690">
        <v>0.88127252300000003</v>
      </c>
      <c r="AU9" s="690">
        <v>0.71944051200000003</v>
      </c>
      <c r="AV9" s="690">
        <v>0.73320923299999996</v>
      </c>
      <c r="AW9" s="690">
        <v>0.855262462</v>
      </c>
      <c r="AX9" s="690">
        <v>0.83574000000000004</v>
      </c>
      <c r="AY9" s="690">
        <v>0.89850169999999996</v>
      </c>
      <c r="AZ9" s="691">
        <v>0.77686770000000005</v>
      </c>
      <c r="BA9" s="691">
        <v>0.87815840000000001</v>
      </c>
      <c r="BB9" s="691">
        <v>0.95846810000000005</v>
      </c>
      <c r="BC9" s="691">
        <v>0.93856969999999995</v>
      </c>
      <c r="BD9" s="691">
        <v>0.93657040000000003</v>
      </c>
      <c r="BE9" s="691">
        <v>0.86802020000000002</v>
      </c>
      <c r="BF9" s="691">
        <v>0.76735399999999998</v>
      </c>
      <c r="BG9" s="691">
        <v>0.67273649999999996</v>
      </c>
      <c r="BH9" s="691">
        <v>0.70323519999999995</v>
      </c>
      <c r="BI9" s="691">
        <v>0.70553540000000003</v>
      </c>
      <c r="BJ9" s="691">
        <v>0.72530039999999996</v>
      </c>
      <c r="BK9" s="691">
        <v>0.86877910000000003</v>
      </c>
      <c r="BL9" s="691">
        <v>0.76955879999999999</v>
      </c>
      <c r="BM9" s="691">
        <v>0.88823470000000004</v>
      </c>
      <c r="BN9" s="691">
        <v>0.98653950000000001</v>
      </c>
      <c r="BO9" s="691">
        <v>0.97317120000000001</v>
      </c>
      <c r="BP9" s="691">
        <v>0.97776569999999996</v>
      </c>
      <c r="BQ9" s="691">
        <v>0.90903820000000002</v>
      </c>
      <c r="BR9" s="691">
        <v>0.80549809999999999</v>
      </c>
      <c r="BS9" s="691">
        <v>0.70764559999999999</v>
      </c>
      <c r="BT9" s="691">
        <v>0.74140539999999999</v>
      </c>
      <c r="BU9" s="691">
        <v>0.74508799999999997</v>
      </c>
      <c r="BV9" s="691">
        <v>0.76337759999999999</v>
      </c>
    </row>
    <row r="10" spans="1:74" ht="11.15" customHeight="1" x14ac:dyDescent="0.25">
      <c r="A10" s="499" t="s">
        <v>1246</v>
      </c>
      <c r="B10" s="502" t="s">
        <v>1305</v>
      </c>
      <c r="C10" s="690">
        <v>6.5160820570000002</v>
      </c>
      <c r="D10" s="690">
        <v>5.0827558530000001</v>
      </c>
      <c r="E10" s="690">
        <v>5.747405519</v>
      </c>
      <c r="F10" s="690">
        <v>5.485555958</v>
      </c>
      <c r="G10" s="690">
        <v>4.3386260449999998</v>
      </c>
      <c r="H10" s="690">
        <v>4.4479935700000004</v>
      </c>
      <c r="I10" s="690">
        <v>3.239282298</v>
      </c>
      <c r="J10" s="690">
        <v>3.482277517</v>
      </c>
      <c r="K10" s="690">
        <v>4.4072345210000003</v>
      </c>
      <c r="L10" s="690">
        <v>5.0664091429999996</v>
      </c>
      <c r="M10" s="690">
        <v>5.064328401</v>
      </c>
      <c r="N10" s="690">
        <v>5.537876818</v>
      </c>
      <c r="O10" s="690">
        <v>5.6902547859999997</v>
      </c>
      <c r="P10" s="690">
        <v>4.6769349199999999</v>
      </c>
      <c r="Q10" s="690">
        <v>6.2772864310000003</v>
      </c>
      <c r="R10" s="690">
        <v>6.4090335349999998</v>
      </c>
      <c r="S10" s="690">
        <v>5.2732024969999998</v>
      </c>
      <c r="T10" s="690">
        <v>4.3824773380000002</v>
      </c>
      <c r="U10" s="690">
        <v>3.9699351740000002</v>
      </c>
      <c r="V10" s="690">
        <v>3.4438678500000002</v>
      </c>
      <c r="W10" s="690">
        <v>5.236976437</v>
      </c>
      <c r="X10" s="690">
        <v>6.5162306000000001</v>
      </c>
      <c r="Y10" s="690">
        <v>6.1559887250000003</v>
      </c>
      <c r="Z10" s="690">
        <v>6.4190989619999996</v>
      </c>
      <c r="AA10" s="690">
        <v>5.8346753360000001</v>
      </c>
      <c r="AB10" s="690">
        <v>6.967641918</v>
      </c>
      <c r="AC10" s="690">
        <v>7.0018717490000002</v>
      </c>
      <c r="AD10" s="690">
        <v>6.8103884910000003</v>
      </c>
      <c r="AE10" s="690">
        <v>6.2301098550000003</v>
      </c>
      <c r="AF10" s="690">
        <v>6.552412093</v>
      </c>
      <c r="AG10" s="690">
        <v>4.306054069</v>
      </c>
      <c r="AH10" s="690">
        <v>5.2039302300000001</v>
      </c>
      <c r="AI10" s="690">
        <v>6.6127734480000004</v>
      </c>
      <c r="AJ10" s="690">
        <v>7.3476164649999998</v>
      </c>
      <c r="AK10" s="690">
        <v>8.6657022500000007</v>
      </c>
      <c r="AL10" s="690">
        <v>7.6563524540000003</v>
      </c>
      <c r="AM10" s="690">
        <v>7.3786755020000001</v>
      </c>
      <c r="AN10" s="690">
        <v>7.011220303</v>
      </c>
      <c r="AO10" s="690">
        <v>9.7373942230000008</v>
      </c>
      <c r="AP10" s="690">
        <v>8.8894768010000007</v>
      </c>
      <c r="AQ10" s="690">
        <v>7.9342015510000001</v>
      </c>
      <c r="AR10" s="690">
        <v>6.3074106289999996</v>
      </c>
      <c r="AS10" s="690">
        <v>5.1710095999999997</v>
      </c>
      <c r="AT10" s="690">
        <v>5.993944333</v>
      </c>
      <c r="AU10" s="690">
        <v>7.3408583060000003</v>
      </c>
      <c r="AV10" s="690">
        <v>7.6838753009999996</v>
      </c>
      <c r="AW10" s="690">
        <v>9.6998188699999996</v>
      </c>
      <c r="AX10" s="690">
        <v>8.5071130000000004</v>
      </c>
      <c r="AY10" s="690">
        <v>7.8888870000000004</v>
      </c>
      <c r="AZ10" s="691">
        <v>7.9524290000000004</v>
      </c>
      <c r="BA10" s="691">
        <v>10.455769999999999</v>
      </c>
      <c r="BB10" s="691">
        <v>9.5359479999999994</v>
      </c>
      <c r="BC10" s="691">
        <v>8.544829</v>
      </c>
      <c r="BD10" s="691">
        <v>6.8861020000000002</v>
      </c>
      <c r="BE10" s="691">
        <v>5.6820399999999998</v>
      </c>
      <c r="BF10" s="691">
        <v>6.4224199999999998</v>
      </c>
      <c r="BG10" s="691">
        <v>7.9363279999999996</v>
      </c>
      <c r="BH10" s="691">
        <v>8.2219920000000002</v>
      </c>
      <c r="BI10" s="691">
        <v>10.28537</v>
      </c>
      <c r="BJ10" s="691">
        <v>8.5573340000000009</v>
      </c>
      <c r="BK10" s="691">
        <v>8.1539169999999999</v>
      </c>
      <c r="BL10" s="691">
        <v>7.7814519999999998</v>
      </c>
      <c r="BM10" s="691">
        <v>11.1088</v>
      </c>
      <c r="BN10" s="691">
        <v>9.9337630000000008</v>
      </c>
      <c r="BO10" s="691">
        <v>8.7839580000000002</v>
      </c>
      <c r="BP10" s="691">
        <v>7.2992629999999998</v>
      </c>
      <c r="BQ10" s="691">
        <v>6.0514970000000003</v>
      </c>
      <c r="BR10" s="691">
        <v>6.8065959999999999</v>
      </c>
      <c r="BS10" s="691">
        <v>8.3433510000000002</v>
      </c>
      <c r="BT10" s="691">
        <v>8.5469480000000004</v>
      </c>
      <c r="BU10" s="691">
        <v>10.62344</v>
      </c>
      <c r="BV10" s="691">
        <v>8.8386150000000008</v>
      </c>
    </row>
    <row r="11" spans="1:74" ht="11.15" customHeight="1" x14ac:dyDescent="0.25">
      <c r="A11" s="499" t="s">
        <v>1247</v>
      </c>
      <c r="B11" s="500" t="s">
        <v>1306</v>
      </c>
      <c r="C11" s="690">
        <v>0.72981647000000005</v>
      </c>
      <c r="D11" s="690">
        <v>0.62538100799999996</v>
      </c>
      <c r="E11" s="690">
        <v>0.62290332699999995</v>
      </c>
      <c r="F11" s="690">
        <v>0.58601661000000005</v>
      </c>
      <c r="G11" s="690">
        <v>0.44374764</v>
      </c>
      <c r="H11" s="690">
        <v>0.65435080899999998</v>
      </c>
      <c r="I11" s="690">
        <v>0.622674481</v>
      </c>
      <c r="J11" s="690">
        <v>0.60604445699999998</v>
      </c>
      <c r="K11" s="690">
        <v>0.61611483300000003</v>
      </c>
      <c r="L11" s="690">
        <v>0.37546072699999999</v>
      </c>
      <c r="M11" s="690">
        <v>0.60913275499999997</v>
      </c>
      <c r="N11" s="690">
        <v>0.668318407</v>
      </c>
      <c r="O11" s="690">
        <v>0.72222091099999997</v>
      </c>
      <c r="P11" s="690">
        <v>0.63384242599999996</v>
      </c>
      <c r="Q11" s="690">
        <v>0.59999751400000001</v>
      </c>
      <c r="R11" s="690">
        <v>0.32053062599999999</v>
      </c>
      <c r="S11" s="690">
        <v>0.63464263899999995</v>
      </c>
      <c r="T11" s="690">
        <v>0.47773586699999998</v>
      </c>
      <c r="U11" s="690">
        <v>0.624298189</v>
      </c>
      <c r="V11" s="690">
        <v>0.58123831999999997</v>
      </c>
      <c r="W11" s="690">
        <v>0.49478881299999999</v>
      </c>
      <c r="X11" s="690">
        <v>0.22717230499999999</v>
      </c>
      <c r="Y11" s="690">
        <v>0.35620180699999998</v>
      </c>
      <c r="Z11" s="690">
        <v>0.401239175</v>
      </c>
      <c r="AA11" s="690">
        <v>0.50063717799999996</v>
      </c>
      <c r="AB11" s="690">
        <v>0.38749684299999998</v>
      </c>
      <c r="AC11" s="690">
        <v>0.55624018399999997</v>
      </c>
      <c r="AD11" s="690">
        <v>0.401995396</v>
      </c>
      <c r="AE11" s="690">
        <v>0.39690252999999998</v>
      </c>
      <c r="AF11" s="690">
        <v>0.48450906199999999</v>
      </c>
      <c r="AG11" s="690">
        <v>0.45717702799999999</v>
      </c>
      <c r="AH11" s="690">
        <v>0.52907077400000002</v>
      </c>
      <c r="AI11" s="690">
        <v>0.30445091899999999</v>
      </c>
      <c r="AJ11" s="690">
        <v>0.17695991999999999</v>
      </c>
      <c r="AK11" s="690">
        <v>0.43868622000000002</v>
      </c>
      <c r="AL11" s="690">
        <v>0.64633965599999998</v>
      </c>
      <c r="AM11" s="690">
        <v>0.59058249399999996</v>
      </c>
      <c r="AN11" s="690">
        <v>0.61074305299999998</v>
      </c>
      <c r="AO11" s="690">
        <v>0.56931970799999998</v>
      </c>
      <c r="AP11" s="690">
        <v>0.33977779000000002</v>
      </c>
      <c r="AQ11" s="690">
        <v>0.52799074800000001</v>
      </c>
      <c r="AR11" s="690">
        <v>0.449626843</v>
      </c>
      <c r="AS11" s="690">
        <v>0.554181645</v>
      </c>
      <c r="AT11" s="690">
        <v>0.60771765</v>
      </c>
      <c r="AU11" s="690">
        <v>0.494635461</v>
      </c>
      <c r="AV11" s="690">
        <v>0.599094181</v>
      </c>
      <c r="AW11" s="690">
        <v>0.60170814500000003</v>
      </c>
      <c r="AX11" s="690">
        <v>0.5454696</v>
      </c>
      <c r="AY11" s="690">
        <v>0.57045869999999999</v>
      </c>
      <c r="AZ11" s="691">
        <v>0.51679149999999996</v>
      </c>
      <c r="BA11" s="691">
        <v>0.57098009999999999</v>
      </c>
      <c r="BB11" s="691">
        <v>0.36809839999999999</v>
      </c>
      <c r="BC11" s="691">
        <v>0.56052259999999998</v>
      </c>
      <c r="BD11" s="691">
        <v>0.48302230000000002</v>
      </c>
      <c r="BE11" s="691">
        <v>0.51443970000000006</v>
      </c>
      <c r="BF11" s="691">
        <v>0.58301239999999999</v>
      </c>
      <c r="BG11" s="691">
        <v>0.43328610000000001</v>
      </c>
      <c r="BH11" s="691">
        <v>0.28923860000000001</v>
      </c>
      <c r="BI11" s="691">
        <v>0.47274969999999999</v>
      </c>
      <c r="BJ11" s="691">
        <v>0.51775070000000001</v>
      </c>
      <c r="BK11" s="691">
        <v>0.53991</v>
      </c>
      <c r="BL11" s="691">
        <v>0.48901420000000001</v>
      </c>
      <c r="BM11" s="691">
        <v>0.56135080000000004</v>
      </c>
      <c r="BN11" s="691">
        <v>0.37427389999999999</v>
      </c>
      <c r="BO11" s="691">
        <v>0.51737259999999996</v>
      </c>
      <c r="BP11" s="691">
        <v>0.47061399999999998</v>
      </c>
      <c r="BQ11" s="691">
        <v>0.50779779999999997</v>
      </c>
      <c r="BR11" s="691">
        <v>0.57660350000000005</v>
      </c>
      <c r="BS11" s="691">
        <v>0.4155778</v>
      </c>
      <c r="BT11" s="691">
        <v>0.3352657</v>
      </c>
      <c r="BU11" s="691">
        <v>0.51631439999999995</v>
      </c>
      <c r="BV11" s="691">
        <v>0.56658779999999997</v>
      </c>
    </row>
    <row r="12" spans="1:74" ht="11.15" customHeight="1" x14ac:dyDescent="0.25">
      <c r="A12" s="499" t="s">
        <v>1248</v>
      </c>
      <c r="B12" s="500" t="s">
        <v>1206</v>
      </c>
      <c r="C12" s="690">
        <v>62.177922041000002</v>
      </c>
      <c r="D12" s="690">
        <v>50.955756106000003</v>
      </c>
      <c r="E12" s="690">
        <v>52.791913035999997</v>
      </c>
      <c r="F12" s="690">
        <v>49.127302254</v>
      </c>
      <c r="G12" s="690">
        <v>53.612870557000001</v>
      </c>
      <c r="H12" s="690">
        <v>58.871922906999998</v>
      </c>
      <c r="I12" s="690">
        <v>64.081769610999999</v>
      </c>
      <c r="J12" s="690">
        <v>63.190935060000001</v>
      </c>
      <c r="K12" s="690">
        <v>55.226363337999999</v>
      </c>
      <c r="L12" s="690">
        <v>51.396653809999997</v>
      </c>
      <c r="M12" s="690">
        <v>52.454839499999999</v>
      </c>
      <c r="N12" s="690">
        <v>54.283089572999998</v>
      </c>
      <c r="O12" s="690">
        <v>58.057885112000001</v>
      </c>
      <c r="P12" s="690">
        <v>50.687077185</v>
      </c>
      <c r="Q12" s="690">
        <v>52.518197534999999</v>
      </c>
      <c r="R12" s="690">
        <v>45.513126034000003</v>
      </c>
      <c r="S12" s="690">
        <v>49.168828761</v>
      </c>
      <c r="T12" s="690">
        <v>52.504918146000001</v>
      </c>
      <c r="U12" s="690">
        <v>62.092213911000002</v>
      </c>
      <c r="V12" s="690">
        <v>59.13827964</v>
      </c>
      <c r="W12" s="690">
        <v>53.643059266000002</v>
      </c>
      <c r="X12" s="690">
        <v>49.558700119000001</v>
      </c>
      <c r="Y12" s="690">
        <v>50.830856801000003</v>
      </c>
      <c r="Z12" s="690">
        <v>52.808807780999999</v>
      </c>
      <c r="AA12" s="690">
        <v>53.203841509</v>
      </c>
      <c r="AB12" s="690">
        <v>49.07328923</v>
      </c>
      <c r="AC12" s="690">
        <v>45.893383845999999</v>
      </c>
      <c r="AD12" s="690">
        <v>39.737667719999997</v>
      </c>
      <c r="AE12" s="690">
        <v>42.380993746999998</v>
      </c>
      <c r="AF12" s="690">
        <v>51.362433772000003</v>
      </c>
      <c r="AG12" s="690">
        <v>60.649263167000001</v>
      </c>
      <c r="AH12" s="690">
        <v>57.851269039999998</v>
      </c>
      <c r="AI12" s="690">
        <v>46.892346588999999</v>
      </c>
      <c r="AJ12" s="690">
        <v>45.748251273000001</v>
      </c>
      <c r="AK12" s="690">
        <v>45.690137921000002</v>
      </c>
      <c r="AL12" s="690">
        <v>53.359601519000002</v>
      </c>
      <c r="AM12" s="690">
        <v>55.295248192000003</v>
      </c>
      <c r="AN12" s="690">
        <v>53.677116056999999</v>
      </c>
      <c r="AO12" s="690">
        <v>48.513834926000001</v>
      </c>
      <c r="AP12" s="690">
        <v>45.521873364999998</v>
      </c>
      <c r="AQ12" s="690">
        <v>47.735272854999998</v>
      </c>
      <c r="AR12" s="690">
        <v>57.607719408999998</v>
      </c>
      <c r="AS12" s="690">
        <v>62.568262621000002</v>
      </c>
      <c r="AT12" s="690">
        <v>65.429285733</v>
      </c>
      <c r="AU12" s="690">
        <v>53.153449504999998</v>
      </c>
      <c r="AV12" s="690">
        <v>50.812991681</v>
      </c>
      <c r="AW12" s="690">
        <v>50.646014780999998</v>
      </c>
      <c r="AX12" s="690">
        <v>52.846490000000003</v>
      </c>
      <c r="AY12" s="690">
        <v>59.116680000000002</v>
      </c>
      <c r="AZ12" s="691">
        <v>51.593110000000003</v>
      </c>
      <c r="BA12" s="691">
        <v>49.235059999999997</v>
      </c>
      <c r="BB12" s="691">
        <v>45.355289999999997</v>
      </c>
      <c r="BC12" s="691">
        <v>49.558199999999999</v>
      </c>
      <c r="BD12" s="691">
        <v>55.852510000000002</v>
      </c>
      <c r="BE12" s="691">
        <v>63.488030000000002</v>
      </c>
      <c r="BF12" s="691">
        <v>62.156790000000001</v>
      </c>
      <c r="BG12" s="691">
        <v>51.930190000000003</v>
      </c>
      <c r="BH12" s="691">
        <v>49.000979999999998</v>
      </c>
      <c r="BI12" s="691">
        <v>49.166020000000003</v>
      </c>
      <c r="BJ12" s="691">
        <v>55.245370000000001</v>
      </c>
      <c r="BK12" s="691">
        <v>58.594589999999997</v>
      </c>
      <c r="BL12" s="691">
        <v>52.03942</v>
      </c>
      <c r="BM12" s="691">
        <v>49.993960000000001</v>
      </c>
      <c r="BN12" s="691">
        <v>45.782179999999997</v>
      </c>
      <c r="BO12" s="691">
        <v>49.949849999999998</v>
      </c>
      <c r="BP12" s="691">
        <v>55.882199999999997</v>
      </c>
      <c r="BQ12" s="691">
        <v>63.248449999999998</v>
      </c>
      <c r="BR12" s="691">
        <v>61.653840000000002</v>
      </c>
      <c r="BS12" s="691">
        <v>51.53</v>
      </c>
      <c r="BT12" s="691">
        <v>48.149059999999999</v>
      </c>
      <c r="BU12" s="691">
        <v>49.005940000000002</v>
      </c>
      <c r="BV12" s="691">
        <v>55.708080000000002</v>
      </c>
    </row>
    <row r="13" spans="1:74" ht="11.15" customHeight="1" x14ac:dyDescent="0.25">
      <c r="A13" s="499" t="s">
        <v>1249</v>
      </c>
      <c r="B13" s="500" t="s">
        <v>1307</v>
      </c>
      <c r="C13" s="690">
        <v>60.122512391999997</v>
      </c>
      <c r="D13" s="690">
        <v>49.804185203999999</v>
      </c>
      <c r="E13" s="690">
        <v>50.906114809000002</v>
      </c>
      <c r="F13" s="690">
        <v>47.605038213</v>
      </c>
      <c r="G13" s="690">
        <v>54.140375704999997</v>
      </c>
      <c r="H13" s="690">
        <v>59.170126404999998</v>
      </c>
      <c r="I13" s="690">
        <v>63.431425224999998</v>
      </c>
      <c r="J13" s="690">
        <v>62.981856188000002</v>
      </c>
      <c r="K13" s="690">
        <v>55.280018130000002</v>
      </c>
      <c r="L13" s="690">
        <v>51.635167873999997</v>
      </c>
      <c r="M13" s="690">
        <v>52.030539801000003</v>
      </c>
      <c r="N13" s="690">
        <v>54.755304088000003</v>
      </c>
      <c r="O13" s="690">
        <v>58.013325921000003</v>
      </c>
      <c r="P13" s="690">
        <v>50.734998756000003</v>
      </c>
      <c r="Q13" s="690">
        <v>52.051213326999999</v>
      </c>
      <c r="R13" s="690">
        <v>46.548128052999999</v>
      </c>
      <c r="S13" s="690">
        <v>50.915491332999999</v>
      </c>
      <c r="T13" s="690">
        <v>54.450629945999999</v>
      </c>
      <c r="U13" s="690">
        <v>62.872065577000001</v>
      </c>
      <c r="V13" s="690">
        <v>60.368613736</v>
      </c>
      <c r="W13" s="690">
        <v>55.477496610000003</v>
      </c>
      <c r="X13" s="690">
        <v>50.180712645</v>
      </c>
      <c r="Y13" s="690">
        <v>50.613301606999997</v>
      </c>
      <c r="Z13" s="690">
        <v>53.627992266</v>
      </c>
      <c r="AA13" s="690">
        <v>54.504113482999998</v>
      </c>
      <c r="AB13" s="690">
        <v>50.501136580999997</v>
      </c>
      <c r="AC13" s="690">
        <v>48.948793316</v>
      </c>
      <c r="AD13" s="690">
        <v>42.503716949999998</v>
      </c>
      <c r="AE13" s="690">
        <v>45.450511646000002</v>
      </c>
      <c r="AF13" s="690">
        <v>54.326223657</v>
      </c>
      <c r="AG13" s="690">
        <v>63.012283064999998</v>
      </c>
      <c r="AH13" s="690">
        <v>59.815839967000002</v>
      </c>
      <c r="AI13" s="690">
        <v>49.610862568000002</v>
      </c>
      <c r="AJ13" s="690">
        <v>48.131435254000003</v>
      </c>
      <c r="AK13" s="690">
        <v>47.558615443999997</v>
      </c>
      <c r="AL13" s="690">
        <v>54.006598898</v>
      </c>
      <c r="AM13" s="690">
        <v>55.103357715000001</v>
      </c>
      <c r="AN13" s="690">
        <v>54.411688552000001</v>
      </c>
      <c r="AO13" s="690">
        <v>49.54691527</v>
      </c>
      <c r="AP13" s="690">
        <v>46.020034944999999</v>
      </c>
      <c r="AQ13" s="690">
        <v>49.083606385000003</v>
      </c>
      <c r="AR13" s="690">
        <v>58.863031857999999</v>
      </c>
      <c r="AS13" s="690">
        <v>62.963315188000003</v>
      </c>
      <c r="AT13" s="690">
        <v>64.682018130000003</v>
      </c>
      <c r="AU13" s="690">
        <v>53.041154628999998</v>
      </c>
      <c r="AV13" s="690">
        <v>51.139173943000003</v>
      </c>
      <c r="AW13" s="690">
        <v>50.007037367000002</v>
      </c>
      <c r="AX13" s="690">
        <v>52.109631964000002</v>
      </c>
      <c r="AY13" s="690">
        <v>58.798278132999997</v>
      </c>
      <c r="AZ13" s="691">
        <v>50.779870000000003</v>
      </c>
      <c r="BA13" s="691">
        <v>49.775590000000001</v>
      </c>
      <c r="BB13" s="691">
        <v>47.046190000000003</v>
      </c>
      <c r="BC13" s="691">
        <v>51.374130000000001</v>
      </c>
      <c r="BD13" s="691">
        <v>57.14922</v>
      </c>
      <c r="BE13" s="691">
        <v>63.599559999999997</v>
      </c>
      <c r="BF13" s="691">
        <v>62.466200000000001</v>
      </c>
      <c r="BG13" s="691">
        <v>53.514020000000002</v>
      </c>
      <c r="BH13" s="691">
        <v>50.784779999999998</v>
      </c>
      <c r="BI13" s="691">
        <v>50.65193</v>
      </c>
      <c r="BJ13" s="691">
        <v>56.525170000000003</v>
      </c>
      <c r="BK13" s="691">
        <v>59.525689999999997</v>
      </c>
      <c r="BL13" s="691">
        <v>51.505870000000002</v>
      </c>
      <c r="BM13" s="691">
        <v>51.03246</v>
      </c>
      <c r="BN13" s="691">
        <v>48.258949999999999</v>
      </c>
      <c r="BO13" s="691">
        <v>52.663809999999998</v>
      </c>
      <c r="BP13" s="691">
        <v>58.238390000000003</v>
      </c>
      <c r="BQ13" s="691">
        <v>64.670050000000003</v>
      </c>
      <c r="BR13" s="691">
        <v>63.471580000000003</v>
      </c>
      <c r="BS13" s="691">
        <v>54.389130000000002</v>
      </c>
      <c r="BT13" s="691">
        <v>51.694319999999998</v>
      </c>
      <c r="BU13" s="691">
        <v>51.524250000000002</v>
      </c>
      <c r="BV13" s="691">
        <v>57.582369999999997</v>
      </c>
    </row>
    <row r="14" spans="1:74" ht="11.15" customHeight="1" x14ac:dyDescent="0.25">
      <c r="A14" s="517"/>
      <c r="B14" s="131" t="s">
        <v>1326</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333"/>
      <c r="BA14" s="333"/>
      <c r="BB14" s="33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5" customHeight="1" x14ac:dyDescent="0.25">
      <c r="A15" s="499" t="s">
        <v>1250</v>
      </c>
      <c r="B15" s="500" t="s">
        <v>82</v>
      </c>
      <c r="C15" s="690">
        <v>4.0762577809999998</v>
      </c>
      <c r="D15" s="690">
        <v>4.174286296</v>
      </c>
      <c r="E15" s="690">
        <v>3.948199292</v>
      </c>
      <c r="F15" s="690">
        <v>4.2962642359999998</v>
      </c>
      <c r="G15" s="690">
        <v>6.5820069569999999</v>
      </c>
      <c r="H15" s="690">
        <v>6.831932138</v>
      </c>
      <c r="I15" s="690">
        <v>8.1132640449999993</v>
      </c>
      <c r="J15" s="690">
        <v>6.9108349069999999</v>
      </c>
      <c r="K15" s="690">
        <v>5.7769125089999998</v>
      </c>
      <c r="L15" s="690">
        <v>4.7852534779999996</v>
      </c>
      <c r="M15" s="690">
        <v>4.3836213839999996</v>
      </c>
      <c r="N15" s="690">
        <v>3.736014682</v>
      </c>
      <c r="O15" s="690">
        <v>5.0281928029999996</v>
      </c>
      <c r="P15" s="690">
        <v>4.6976253159999999</v>
      </c>
      <c r="Q15" s="690">
        <v>4.6611139589999997</v>
      </c>
      <c r="R15" s="690">
        <v>4.222034657</v>
      </c>
      <c r="S15" s="690">
        <v>5.1636588420000002</v>
      </c>
      <c r="T15" s="690">
        <v>6.6514421820000003</v>
      </c>
      <c r="U15" s="690">
        <v>8.326550052</v>
      </c>
      <c r="V15" s="690">
        <v>9.1018562779999996</v>
      </c>
      <c r="W15" s="690">
        <v>6.8520639599999997</v>
      </c>
      <c r="X15" s="690">
        <v>4.936362516</v>
      </c>
      <c r="Y15" s="690">
        <v>4.2166787579999996</v>
      </c>
      <c r="Z15" s="690">
        <v>5.5767076370000002</v>
      </c>
      <c r="AA15" s="690">
        <v>6.4087687620000002</v>
      </c>
      <c r="AB15" s="690">
        <v>5.8120185639999997</v>
      </c>
      <c r="AC15" s="690">
        <v>5.3379580720000002</v>
      </c>
      <c r="AD15" s="690">
        <v>4.3851485319999997</v>
      </c>
      <c r="AE15" s="690">
        <v>4.8402121019999997</v>
      </c>
      <c r="AF15" s="690">
        <v>6.4386664820000004</v>
      </c>
      <c r="AG15" s="690">
        <v>9.0664179619999992</v>
      </c>
      <c r="AH15" s="690">
        <v>7.5917773830000002</v>
      </c>
      <c r="AI15" s="690">
        <v>5.8806845279999997</v>
      </c>
      <c r="AJ15" s="690">
        <v>5.0755320609999997</v>
      </c>
      <c r="AK15" s="690">
        <v>3.6363325450000001</v>
      </c>
      <c r="AL15" s="690">
        <v>4.4288653980000001</v>
      </c>
      <c r="AM15" s="690">
        <v>4.5675788470000001</v>
      </c>
      <c r="AN15" s="690">
        <v>4.9185537330000004</v>
      </c>
      <c r="AO15" s="690">
        <v>3.1893488909999999</v>
      </c>
      <c r="AP15" s="690">
        <v>3.9349691120000001</v>
      </c>
      <c r="AQ15" s="690">
        <v>3.9975119530000001</v>
      </c>
      <c r="AR15" s="690">
        <v>6.3607174339999997</v>
      </c>
      <c r="AS15" s="690">
        <v>6.8889444600000003</v>
      </c>
      <c r="AT15" s="690">
        <v>7.0636125109999996</v>
      </c>
      <c r="AU15" s="690">
        <v>4.7720638040000001</v>
      </c>
      <c r="AV15" s="690">
        <v>3.9489985070000002</v>
      </c>
      <c r="AW15" s="690">
        <v>3.30498921</v>
      </c>
      <c r="AX15" s="690">
        <v>4.1368970000000003</v>
      </c>
      <c r="AY15" s="690">
        <v>5.0450150000000002</v>
      </c>
      <c r="AZ15" s="691">
        <v>3.7263489999999999</v>
      </c>
      <c r="BA15" s="691">
        <v>2.7292209999999999</v>
      </c>
      <c r="BB15" s="691">
        <v>3.6372339999999999</v>
      </c>
      <c r="BC15" s="691">
        <v>3.9165740000000002</v>
      </c>
      <c r="BD15" s="691">
        <v>6.4027149999999997</v>
      </c>
      <c r="BE15" s="691">
        <v>8.6065450000000006</v>
      </c>
      <c r="BF15" s="691">
        <v>7.1277869999999997</v>
      </c>
      <c r="BG15" s="691">
        <v>4.6403090000000002</v>
      </c>
      <c r="BH15" s="691">
        <v>5.0798480000000001</v>
      </c>
      <c r="BI15" s="691">
        <v>3.5315500000000002</v>
      </c>
      <c r="BJ15" s="691">
        <v>3.2696719999999999</v>
      </c>
      <c r="BK15" s="691">
        <v>3.72953</v>
      </c>
      <c r="BL15" s="691">
        <v>5.1511690000000003</v>
      </c>
      <c r="BM15" s="691">
        <v>2.6125949999999998</v>
      </c>
      <c r="BN15" s="691">
        <v>3.2344119999999998</v>
      </c>
      <c r="BO15" s="691">
        <v>4.2304510000000004</v>
      </c>
      <c r="BP15" s="691">
        <v>6.7281139999999997</v>
      </c>
      <c r="BQ15" s="691">
        <v>9.0672879999999996</v>
      </c>
      <c r="BR15" s="691">
        <v>7.5112709999999998</v>
      </c>
      <c r="BS15" s="691">
        <v>4.5828769999999999</v>
      </c>
      <c r="BT15" s="691">
        <v>4.1558130000000002</v>
      </c>
      <c r="BU15" s="691">
        <v>3.8581509999999999</v>
      </c>
      <c r="BV15" s="691">
        <v>3.0728789999999999</v>
      </c>
    </row>
    <row r="16" spans="1:74" ht="11.15" customHeight="1" x14ac:dyDescent="0.25">
      <c r="A16" s="499" t="s">
        <v>1251</v>
      </c>
      <c r="B16" s="500" t="s">
        <v>81</v>
      </c>
      <c r="C16" s="690">
        <v>10.244258691000001</v>
      </c>
      <c r="D16" s="690">
        <v>8.2745124400000005</v>
      </c>
      <c r="E16" s="690">
        <v>6.9458870570000002</v>
      </c>
      <c r="F16" s="690">
        <v>6.0962195000000001</v>
      </c>
      <c r="G16" s="690">
        <v>7.4554052280000001</v>
      </c>
      <c r="H16" s="690">
        <v>8.9400707849999996</v>
      </c>
      <c r="I16" s="690">
        <v>11.733870407</v>
      </c>
      <c r="J16" s="690">
        <v>11.004996709</v>
      </c>
      <c r="K16" s="690">
        <v>8.5764752519999998</v>
      </c>
      <c r="L16" s="690">
        <v>7.436443089</v>
      </c>
      <c r="M16" s="690">
        <v>7.9955940730000004</v>
      </c>
      <c r="N16" s="690">
        <v>9.6504304649999995</v>
      </c>
      <c r="O16" s="690">
        <v>9.2105268809999998</v>
      </c>
      <c r="P16" s="690">
        <v>8.1972200999999991</v>
      </c>
      <c r="Q16" s="690">
        <v>7.3062333480000001</v>
      </c>
      <c r="R16" s="690">
        <v>4.5441884469999998</v>
      </c>
      <c r="S16" s="690">
        <v>5.4673752340000004</v>
      </c>
      <c r="T16" s="690">
        <v>7.1618014490000004</v>
      </c>
      <c r="U16" s="690">
        <v>8.8848850749999997</v>
      </c>
      <c r="V16" s="690">
        <v>8.5845008109999998</v>
      </c>
      <c r="W16" s="690">
        <v>7.3912624759999996</v>
      </c>
      <c r="X16" s="690">
        <v>5.0974664519999999</v>
      </c>
      <c r="Y16" s="690">
        <v>6.1641563909999997</v>
      </c>
      <c r="Z16" s="690">
        <v>5.9212464960000002</v>
      </c>
      <c r="AA16" s="690">
        <v>5.6392845459999998</v>
      </c>
      <c r="AB16" s="690">
        <v>5.0634090990000002</v>
      </c>
      <c r="AC16" s="690">
        <v>3.9613143389999999</v>
      </c>
      <c r="AD16" s="690">
        <v>3.268090248</v>
      </c>
      <c r="AE16" s="690">
        <v>4.5254233099999999</v>
      </c>
      <c r="AF16" s="690">
        <v>6.2598042500000002</v>
      </c>
      <c r="AG16" s="690">
        <v>8.9424128619999994</v>
      </c>
      <c r="AH16" s="690">
        <v>9.1588824950000003</v>
      </c>
      <c r="AI16" s="690">
        <v>6.1889507349999997</v>
      </c>
      <c r="AJ16" s="690">
        <v>5.1829403689999998</v>
      </c>
      <c r="AK16" s="690">
        <v>5.174158469</v>
      </c>
      <c r="AL16" s="690">
        <v>7.4377356250000002</v>
      </c>
      <c r="AM16" s="690">
        <v>7.9562832539999997</v>
      </c>
      <c r="AN16" s="690">
        <v>8.3963393889999995</v>
      </c>
      <c r="AO16" s="690">
        <v>5.442533257</v>
      </c>
      <c r="AP16" s="690">
        <v>4.484576476</v>
      </c>
      <c r="AQ16" s="690">
        <v>5.898136622</v>
      </c>
      <c r="AR16" s="690">
        <v>9.400821638</v>
      </c>
      <c r="AS16" s="690">
        <v>11.398098034</v>
      </c>
      <c r="AT16" s="690">
        <v>10.981967312</v>
      </c>
      <c r="AU16" s="690">
        <v>8.889865361</v>
      </c>
      <c r="AV16" s="690">
        <v>6.5367117129999999</v>
      </c>
      <c r="AW16" s="690">
        <v>6.4589992819999997</v>
      </c>
      <c r="AX16" s="690">
        <v>6.7731669999999999</v>
      </c>
      <c r="AY16" s="690">
        <v>8.2337260000000008</v>
      </c>
      <c r="AZ16" s="691">
        <v>7.0354489999999998</v>
      </c>
      <c r="BA16" s="691">
        <v>5.2504670000000004</v>
      </c>
      <c r="BB16" s="691">
        <v>2.946742</v>
      </c>
      <c r="BC16" s="691">
        <v>4.8523350000000001</v>
      </c>
      <c r="BD16" s="691">
        <v>7.7807050000000002</v>
      </c>
      <c r="BE16" s="691">
        <v>10.206939999999999</v>
      </c>
      <c r="BF16" s="691">
        <v>10.199</v>
      </c>
      <c r="BG16" s="691">
        <v>8.2215349999999994</v>
      </c>
      <c r="BH16" s="691">
        <v>6.6100779999999997</v>
      </c>
      <c r="BI16" s="691">
        <v>6.5138170000000004</v>
      </c>
      <c r="BJ16" s="691">
        <v>7.5608659999999999</v>
      </c>
      <c r="BK16" s="691">
        <v>8.0515179999999997</v>
      </c>
      <c r="BL16" s="691">
        <v>5.2994789999999998</v>
      </c>
      <c r="BM16" s="691">
        <v>5.238632</v>
      </c>
      <c r="BN16" s="691">
        <v>3.468375</v>
      </c>
      <c r="BO16" s="691">
        <v>4.8099790000000002</v>
      </c>
      <c r="BP16" s="691">
        <v>7.5716900000000003</v>
      </c>
      <c r="BQ16" s="691">
        <v>9.9146129999999992</v>
      </c>
      <c r="BR16" s="691">
        <v>9.8812040000000003</v>
      </c>
      <c r="BS16" s="691">
        <v>7.5913769999999996</v>
      </c>
      <c r="BT16" s="691">
        <v>6.275188</v>
      </c>
      <c r="BU16" s="691">
        <v>5.9483920000000001</v>
      </c>
      <c r="BV16" s="691">
        <v>7.9304639999999997</v>
      </c>
    </row>
    <row r="17" spans="1:74" ht="11.15" customHeight="1" x14ac:dyDescent="0.25">
      <c r="A17" s="499" t="s">
        <v>1252</v>
      </c>
      <c r="B17" s="502" t="s">
        <v>84</v>
      </c>
      <c r="C17" s="690">
        <v>1.513188</v>
      </c>
      <c r="D17" s="690">
        <v>1.343213</v>
      </c>
      <c r="E17" s="690">
        <v>1.3459890000000001</v>
      </c>
      <c r="F17" s="690">
        <v>0.56742400000000004</v>
      </c>
      <c r="G17" s="690">
        <v>0.89510699999999999</v>
      </c>
      <c r="H17" s="690">
        <v>1.3240860000000001</v>
      </c>
      <c r="I17" s="690">
        <v>1.4608840000000001</v>
      </c>
      <c r="J17" s="690">
        <v>1.4626920000000001</v>
      </c>
      <c r="K17" s="690">
        <v>1.3556140000000001</v>
      </c>
      <c r="L17" s="690">
        <v>0.90893299999999999</v>
      </c>
      <c r="M17" s="690">
        <v>1.1152260000000001</v>
      </c>
      <c r="N17" s="690">
        <v>1.508073</v>
      </c>
      <c r="O17" s="690">
        <v>1.511528</v>
      </c>
      <c r="P17" s="690">
        <v>1.3598589999999999</v>
      </c>
      <c r="Q17" s="690">
        <v>1.5056719999999999</v>
      </c>
      <c r="R17" s="690">
        <v>1.4533860000000001</v>
      </c>
      <c r="S17" s="690">
        <v>1.495071</v>
      </c>
      <c r="T17" s="690">
        <v>1.4326239999999999</v>
      </c>
      <c r="U17" s="690">
        <v>1.467462</v>
      </c>
      <c r="V17" s="690">
        <v>1.4716</v>
      </c>
      <c r="W17" s="690">
        <v>1.1383030000000001</v>
      </c>
      <c r="X17" s="690">
        <v>0.59143800000000002</v>
      </c>
      <c r="Y17" s="690">
        <v>1.26033</v>
      </c>
      <c r="Z17" s="690">
        <v>1.5120610000000001</v>
      </c>
      <c r="AA17" s="690">
        <v>1.5105420000000001</v>
      </c>
      <c r="AB17" s="690">
        <v>1.3472139999999999</v>
      </c>
      <c r="AC17" s="690">
        <v>1.501199</v>
      </c>
      <c r="AD17" s="690">
        <v>1.4584410000000001</v>
      </c>
      <c r="AE17" s="690">
        <v>1.495144</v>
      </c>
      <c r="AF17" s="690">
        <v>1.4299109999999999</v>
      </c>
      <c r="AG17" s="690">
        <v>1.4595100000000001</v>
      </c>
      <c r="AH17" s="690">
        <v>1.4489190000000001</v>
      </c>
      <c r="AI17" s="690">
        <v>1.2873030000000001</v>
      </c>
      <c r="AJ17" s="690">
        <v>0.98178100000000001</v>
      </c>
      <c r="AK17" s="690">
        <v>1.361526</v>
      </c>
      <c r="AL17" s="690">
        <v>1.4895430000000001</v>
      </c>
      <c r="AM17" s="690">
        <v>1.5047200000000001</v>
      </c>
      <c r="AN17" s="690">
        <v>1.361008</v>
      </c>
      <c r="AO17" s="690">
        <v>1.269957</v>
      </c>
      <c r="AP17" s="690">
        <v>0.572048</v>
      </c>
      <c r="AQ17" s="690">
        <v>1.0095080000000001</v>
      </c>
      <c r="AR17" s="690">
        <v>1.2044429999999999</v>
      </c>
      <c r="AS17" s="690">
        <v>1.4660550000000001</v>
      </c>
      <c r="AT17" s="690">
        <v>1.3494759999999999</v>
      </c>
      <c r="AU17" s="690">
        <v>1.434464</v>
      </c>
      <c r="AV17" s="690">
        <v>1.444636</v>
      </c>
      <c r="AW17" s="690">
        <v>1.4051530000000001</v>
      </c>
      <c r="AX17" s="690">
        <v>1.4379299999999999</v>
      </c>
      <c r="AY17" s="690">
        <v>1.52519</v>
      </c>
      <c r="AZ17" s="691">
        <v>1.33361</v>
      </c>
      <c r="BA17" s="691">
        <v>1.4764999999999999</v>
      </c>
      <c r="BB17" s="691">
        <v>1.4288700000000001</v>
      </c>
      <c r="BC17" s="691">
        <v>1.4764999999999999</v>
      </c>
      <c r="BD17" s="691">
        <v>1.4288700000000001</v>
      </c>
      <c r="BE17" s="691">
        <v>1.4764999999999999</v>
      </c>
      <c r="BF17" s="691">
        <v>1.4764999999999999</v>
      </c>
      <c r="BG17" s="691">
        <v>1.09988</v>
      </c>
      <c r="BH17" s="691">
        <v>7.1870000000000003E-2</v>
      </c>
      <c r="BI17" s="691">
        <v>0.97072000000000003</v>
      </c>
      <c r="BJ17" s="691">
        <v>1.4764999999999999</v>
      </c>
      <c r="BK17" s="691">
        <v>1.4764999999999999</v>
      </c>
      <c r="BL17" s="691">
        <v>1.33361</v>
      </c>
      <c r="BM17" s="691">
        <v>1.4764999999999999</v>
      </c>
      <c r="BN17" s="691">
        <v>1.4288700000000001</v>
      </c>
      <c r="BO17" s="691">
        <v>1.4764999999999999</v>
      </c>
      <c r="BP17" s="691">
        <v>1.4288700000000001</v>
      </c>
      <c r="BQ17" s="691">
        <v>1.4764999999999999</v>
      </c>
      <c r="BR17" s="691">
        <v>1.4764999999999999</v>
      </c>
      <c r="BS17" s="691">
        <v>1.4288700000000001</v>
      </c>
      <c r="BT17" s="691">
        <v>1.4764999999999999</v>
      </c>
      <c r="BU17" s="691">
        <v>1.4288700000000001</v>
      </c>
      <c r="BV17" s="691">
        <v>1.4764999999999999</v>
      </c>
    </row>
    <row r="18" spans="1:74" ht="11.15" customHeight="1" x14ac:dyDescent="0.25">
      <c r="A18" s="499" t="s">
        <v>1253</v>
      </c>
      <c r="B18" s="502" t="s">
        <v>1202</v>
      </c>
      <c r="C18" s="690">
        <v>1.124550918</v>
      </c>
      <c r="D18" s="690">
        <v>1.0475173069999999</v>
      </c>
      <c r="E18" s="690">
        <v>1.1481134609999999</v>
      </c>
      <c r="F18" s="690">
        <v>1.318632676</v>
      </c>
      <c r="G18" s="690">
        <v>1.2301119469999999</v>
      </c>
      <c r="H18" s="690">
        <v>1.244902086</v>
      </c>
      <c r="I18" s="690">
        <v>1.7256559840000001</v>
      </c>
      <c r="J18" s="690">
        <v>0.95323878699999998</v>
      </c>
      <c r="K18" s="690">
        <v>1.0353101920000001</v>
      </c>
      <c r="L18" s="690">
        <v>1.583475177</v>
      </c>
      <c r="M18" s="690">
        <v>1.5944000030000001</v>
      </c>
      <c r="N18" s="690">
        <v>1.518873462</v>
      </c>
      <c r="O18" s="690">
        <v>2.0846581139999998</v>
      </c>
      <c r="P18" s="690">
        <v>1.8948305139999999</v>
      </c>
      <c r="Q18" s="690">
        <v>1.8421724159999999</v>
      </c>
      <c r="R18" s="690">
        <v>2.218078014</v>
      </c>
      <c r="S18" s="690">
        <v>2.573728317</v>
      </c>
      <c r="T18" s="690">
        <v>1.9411821570000001</v>
      </c>
      <c r="U18" s="690">
        <v>1.842510589</v>
      </c>
      <c r="V18" s="690">
        <v>1.118697107</v>
      </c>
      <c r="W18" s="690">
        <v>1.237283548</v>
      </c>
      <c r="X18" s="690">
        <v>1.2739121600000001</v>
      </c>
      <c r="Y18" s="690">
        <v>1.2394249740000001</v>
      </c>
      <c r="Z18" s="690">
        <v>1.2685640899999999</v>
      </c>
      <c r="AA18" s="690">
        <v>1.6494283780000001</v>
      </c>
      <c r="AB18" s="690">
        <v>1.869203846</v>
      </c>
      <c r="AC18" s="690">
        <v>1.5957181060000001</v>
      </c>
      <c r="AD18" s="690">
        <v>2.0511322999999999</v>
      </c>
      <c r="AE18" s="690">
        <v>1.8074659239999999</v>
      </c>
      <c r="AF18" s="690">
        <v>1.421646467</v>
      </c>
      <c r="AG18" s="690">
        <v>1.3944510160000001</v>
      </c>
      <c r="AH18" s="690">
        <v>1.0993873970000001</v>
      </c>
      <c r="AI18" s="690">
        <v>0.96195385200000005</v>
      </c>
      <c r="AJ18" s="690">
        <v>1.0024672960000001</v>
      </c>
      <c r="AK18" s="690">
        <v>0.97197823299999997</v>
      </c>
      <c r="AL18" s="690">
        <v>1.019490185</v>
      </c>
      <c r="AM18" s="690">
        <v>1.585383242</v>
      </c>
      <c r="AN18" s="690">
        <v>1.3210489830000001</v>
      </c>
      <c r="AO18" s="690">
        <v>1.3166210949999999</v>
      </c>
      <c r="AP18" s="690">
        <v>1.1450095929999999</v>
      </c>
      <c r="AQ18" s="690">
        <v>1.3479886590000001</v>
      </c>
      <c r="AR18" s="690">
        <v>1.4231620780000001</v>
      </c>
      <c r="AS18" s="690">
        <v>1.2876844270000001</v>
      </c>
      <c r="AT18" s="690">
        <v>1.2221302709999999</v>
      </c>
      <c r="AU18" s="690">
        <v>1.046760683</v>
      </c>
      <c r="AV18" s="690">
        <v>1.0749621090000001</v>
      </c>
      <c r="AW18" s="690">
        <v>1.229984886</v>
      </c>
      <c r="AX18" s="690">
        <v>1.1702980000000001</v>
      </c>
      <c r="AY18" s="690">
        <v>1.3510219999999999</v>
      </c>
      <c r="AZ18" s="691">
        <v>1.162256</v>
      </c>
      <c r="BA18" s="691">
        <v>1.2042569999999999</v>
      </c>
      <c r="BB18" s="691">
        <v>1.377486</v>
      </c>
      <c r="BC18" s="691">
        <v>1.472793</v>
      </c>
      <c r="BD18" s="691">
        <v>1.3866579999999999</v>
      </c>
      <c r="BE18" s="691">
        <v>1.4152199999999999</v>
      </c>
      <c r="BF18" s="691">
        <v>1.2308220000000001</v>
      </c>
      <c r="BG18" s="691">
        <v>1.1110629999999999</v>
      </c>
      <c r="BH18" s="691">
        <v>1.0626899999999999</v>
      </c>
      <c r="BI18" s="691">
        <v>0.99535249999999997</v>
      </c>
      <c r="BJ18" s="691">
        <v>0.99367729999999999</v>
      </c>
      <c r="BK18" s="691">
        <v>1.3975580000000001</v>
      </c>
      <c r="BL18" s="691">
        <v>1.2312419999999999</v>
      </c>
      <c r="BM18" s="691">
        <v>1.298664</v>
      </c>
      <c r="BN18" s="691">
        <v>1.5157620000000001</v>
      </c>
      <c r="BO18" s="691">
        <v>1.6486400000000001</v>
      </c>
      <c r="BP18" s="691">
        <v>1.5634349999999999</v>
      </c>
      <c r="BQ18" s="691">
        <v>1.6047359999999999</v>
      </c>
      <c r="BR18" s="691">
        <v>1.3988400000000001</v>
      </c>
      <c r="BS18" s="691">
        <v>1.264562</v>
      </c>
      <c r="BT18" s="691">
        <v>1.2099599999999999</v>
      </c>
      <c r="BU18" s="691">
        <v>1.134163</v>
      </c>
      <c r="BV18" s="691">
        <v>1.132539</v>
      </c>
    </row>
    <row r="19" spans="1:74" ht="11.15" customHeight="1" x14ac:dyDescent="0.25">
      <c r="A19" s="499" t="s">
        <v>1254</v>
      </c>
      <c r="B19" s="502" t="s">
        <v>1305</v>
      </c>
      <c r="C19" s="690">
        <v>6.745442229</v>
      </c>
      <c r="D19" s="690">
        <v>5.81795683</v>
      </c>
      <c r="E19" s="690">
        <v>6.9864754930000004</v>
      </c>
      <c r="F19" s="690">
        <v>6.9298936649999998</v>
      </c>
      <c r="G19" s="690">
        <v>5.8173230120000001</v>
      </c>
      <c r="H19" s="690">
        <v>6.7530980190000003</v>
      </c>
      <c r="I19" s="690">
        <v>3.4762889459999999</v>
      </c>
      <c r="J19" s="690">
        <v>5.0912779050000001</v>
      </c>
      <c r="K19" s="690">
        <v>5.1964522889999998</v>
      </c>
      <c r="L19" s="690">
        <v>5.2069986750000004</v>
      </c>
      <c r="M19" s="690">
        <v>5.6154700829999999</v>
      </c>
      <c r="N19" s="690">
        <v>6.5508466240000001</v>
      </c>
      <c r="O19" s="690">
        <v>6.1735895379999999</v>
      </c>
      <c r="P19" s="690">
        <v>5.4872398540000002</v>
      </c>
      <c r="Q19" s="690">
        <v>6.635895369</v>
      </c>
      <c r="R19" s="690">
        <v>7.1868008879999996</v>
      </c>
      <c r="S19" s="690">
        <v>6.190185091</v>
      </c>
      <c r="T19" s="690">
        <v>5.4105458689999999</v>
      </c>
      <c r="U19" s="690">
        <v>5.7925416099999998</v>
      </c>
      <c r="V19" s="690">
        <v>5.1617661860000004</v>
      </c>
      <c r="W19" s="690">
        <v>7.2108300830000003</v>
      </c>
      <c r="X19" s="690">
        <v>7.8967301440000002</v>
      </c>
      <c r="Y19" s="690">
        <v>6.9542563460000002</v>
      </c>
      <c r="Z19" s="690">
        <v>7.1220997070000003</v>
      </c>
      <c r="AA19" s="690">
        <v>7.0422780439999997</v>
      </c>
      <c r="AB19" s="690">
        <v>7.1056593980000002</v>
      </c>
      <c r="AC19" s="690">
        <v>7.1507340480000003</v>
      </c>
      <c r="AD19" s="690">
        <v>7.4016723759999996</v>
      </c>
      <c r="AE19" s="690">
        <v>6.528330177</v>
      </c>
      <c r="AF19" s="690">
        <v>8.511224833</v>
      </c>
      <c r="AG19" s="690">
        <v>5.5484037629999996</v>
      </c>
      <c r="AH19" s="690">
        <v>5.9137707969999997</v>
      </c>
      <c r="AI19" s="690">
        <v>6.0504057539999998</v>
      </c>
      <c r="AJ19" s="690">
        <v>7.2906889430000001</v>
      </c>
      <c r="AK19" s="690">
        <v>8.3288031650000001</v>
      </c>
      <c r="AL19" s="690">
        <v>7.7993536810000004</v>
      </c>
      <c r="AM19" s="690">
        <v>7.5641969639999997</v>
      </c>
      <c r="AN19" s="690">
        <v>5.6304328889999997</v>
      </c>
      <c r="AO19" s="690">
        <v>9.7396397480000001</v>
      </c>
      <c r="AP19" s="690">
        <v>9.0214833240000001</v>
      </c>
      <c r="AQ19" s="690">
        <v>8.3519611109999996</v>
      </c>
      <c r="AR19" s="690">
        <v>6.4333316820000004</v>
      </c>
      <c r="AS19" s="690">
        <v>5.374784977</v>
      </c>
      <c r="AT19" s="690">
        <v>7.4010596030000002</v>
      </c>
      <c r="AU19" s="690">
        <v>7.7608919729999997</v>
      </c>
      <c r="AV19" s="690">
        <v>8.1708979320000008</v>
      </c>
      <c r="AW19" s="690">
        <v>8.4913667099999994</v>
      </c>
      <c r="AX19" s="690">
        <v>9.1588250000000002</v>
      </c>
      <c r="AY19" s="690">
        <v>10.05288</v>
      </c>
      <c r="AZ19" s="691">
        <v>10.44122</v>
      </c>
      <c r="BA19" s="691">
        <v>11.083209999999999</v>
      </c>
      <c r="BB19" s="691">
        <v>10.192539999999999</v>
      </c>
      <c r="BC19" s="691">
        <v>9.3174790000000005</v>
      </c>
      <c r="BD19" s="691">
        <v>7.3043500000000003</v>
      </c>
      <c r="BE19" s="691">
        <v>6.156631</v>
      </c>
      <c r="BF19" s="691">
        <v>8.1984639999999995</v>
      </c>
      <c r="BG19" s="691">
        <v>9.0127459999999999</v>
      </c>
      <c r="BH19" s="691">
        <v>9.0137079999999994</v>
      </c>
      <c r="BI19" s="691">
        <v>9.5858500000000006</v>
      </c>
      <c r="BJ19" s="691">
        <v>9.8069210000000009</v>
      </c>
      <c r="BK19" s="691">
        <v>10.605930000000001</v>
      </c>
      <c r="BL19" s="691">
        <v>10.97071</v>
      </c>
      <c r="BM19" s="691">
        <v>11.987880000000001</v>
      </c>
      <c r="BN19" s="691">
        <v>10.779439999999999</v>
      </c>
      <c r="BO19" s="691">
        <v>9.6932670000000005</v>
      </c>
      <c r="BP19" s="691">
        <v>7.5588389999999999</v>
      </c>
      <c r="BQ19" s="691">
        <v>6.3576639999999998</v>
      </c>
      <c r="BR19" s="691">
        <v>8.4829299999999996</v>
      </c>
      <c r="BS19" s="691">
        <v>9.7345679999999994</v>
      </c>
      <c r="BT19" s="691">
        <v>9.5339539999999996</v>
      </c>
      <c r="BU19" s="691">
        <v>9.6623490000000007</v>
      </c>
      <c r="BV19" s="691">
        <v>10.321730000000001</v>
      </c>
    </row>
    <row r="20" spans="1:74" ht="11.15" customHeight="1" x14ac:dyDescent="0.25">
      <c r="A20" s="499" t="s">
        <v>1255</v>
      </c>
      <c r="B20" s="500" t="s">
        <v>1306</v>
      </c>
      <c r="C20" s="690">
        <v>0.110729496</v>
      </c>
      <c r="D20" s="690">
        <v>0.10217140299999999</v>
      </c>
      <c r="E20" s="690">
        <v>0.120102737</v>
      </c>
      <c r="F20" s="690">
        <v>9.8377395000000006E-2</v>
      </c>
      <c r="G20" s="690">
        <v>8.8584985000000005E-2</v>
      </c>
      <c r="H20" s="690">
        <v>7.7621273000000005E-2</v>
      </c>
      <c r="I20" s="690">
        <v>8.8343711000000005E-2</v>
      </c>
      <c r="J20" s="690">
        <v>8.6060532999999995E-2</v>
      </c>
      <c r="K20" s="690">
        <v>8.5921150000000002E-2</v>
      </c>
      <c r="L20" s="690">
        <v>0.122031294</v>
      </c>
      <c r="M20" s="690">
        <v>9.8927823999999998E-2</v>
      </c>
      <c r="N20" s="690">
        <v>0.107092334</v>
      </c>
      <c r="O20" s="690">
        <v>0.14507715600000001</v>
      </c>
      <c r="P20" s="690">
        <v>0.117119444</v>
      </c>
      <c r="Q20" s="690">
        <v>0.122020931</v>
      </c>
      <c r="R20" s="690">
        <v>0.157682082</v>
      </c>
      <c r="S20" s="690">
        <v>0.13974636600000001</v>
      </c>
      <c r="T20" s="690">
        <v>0.15107095800000001</v>
      </c>
      <c r="U20" s="690">
        <v>7.7954124E-2</v>
      </c>
      <c r="V20" s="690">
        <v>8.2625122999999995E-2</v>
      </c>
      <c r="W20" s="690">
        <v>7.6321862000000004E-2</v>
      </c>
      <c r="X20" s="690">
        <v>4.4507710999999998E-2</v>
      </c>
      <c r="Y20" s="690">
        <v>8.4889093999999998E-2</v>
      </c>
      <c r="Z20" s="690">
        <v>9.5195134000000001E-2</v>
      </c>
      <c r="AA20" s="690">
        <v>9.0642349999999997E-2</v>
      </c>
      <c r="AB20" s="690">
        <v>9.3627851999999998E-2</v>
      </c>
      <c r="AC20" s="690">
        <v>8.1965687999999995E-2</v>
      </c>
      <c r="AD20" s="690">
        <v>7.0971727999999998E-2</v>
      </c>
      <c r="AE20" s="690">
        <v>6.6177228000000005E-2</v>
      </c>
      <c r="AF20" s="690">
        <v>5.8549181999999998E-2</v>
      </c>
      <c r="AG20" s="690">
        <v>5.8752693000000002E-2</v>
      </c>
      <c r="AH20" s="690">
        <v>7.3281509999999994E-2</v>
      </c>
      <c r="AI20" s="690">
        <v>6.0930739999999997E-2</v>
      </c>
      <c r="AJ20" s="690">
        <v>8.1740397000000006E-2</v>
      </c>
      <c r="AK20" s="690">
        <v>9.7977859E-2</v>
      </c>
      <c r="AL20" s="690">
        <v>8.2039973000000002E-2</v>
      </c>
      <c r="AM20" s="690">
        <v>5.1905373999999997E-2</v>
      </c>
      <c r="AN20" s="690">
        <v>0.16542185500000001</v>
      </c>
      <c r="AO20" s="690">
        <v>5.1059188999999998E-2</v>
      </c>
      <c r="AP20" s="690">
        <v>4.1433488999999997E-2</v>
      </c>
      <c r="AQ20" s="690">
        <v>4.0366495000000002E-2</v>
      </c>
      <c r="AR20" s="690">
        <v>4.1977168000000002E-2</v>
      </c>
      <c r="AS20" s="690">
        <v>3.2993319E-2</v>
      </c>
      <c r="AT20" s="690">
        <v>3.6039506999999998E-2</v>
      </c>
      <c r="AU20" s="690">
        <v>4.2053528999999999E-2</v>
      </c>
      <c r="AV20" s="690">
        <v>5.8052694000000002E-2</v>
      </c>
      <c r="AW20" s="690">
        <v>5.2345292000000002E-2</v>
      </c>
      <c r="AX20" s="690">
        <v>8.6065699999999995E-2</v>
      </c>
      <c r="AY20" s="690">
        <v>6.12153E-2</v>
      </c>
      <c r="AZ20" s="691">
        <v>9.44131E-2</v>
      </c>
      <c r="BA20" s="691">
        <v>5.5163999999999998E-2</v>
      </c>
      <c r="BB20" s="691">
        <v>4.4363600000000003E-2</v>
      </c>
      <c r="BC20" s="691">
        <v>3.6975399999999999E-2</v>
      </c>
      <c r="BD20" s="691">
        <v>4.04816E-2</v>
      </c>
      <c r="BE20" s="691">
        <v>4.1591999999999997E-2</v>
      </c>
      <c r="BF20" s="691">
        <v>4.1719699999999998E-2</v>
      </c>
      <c r="BG20" s="691">
        <v>4.1150199999999998E-2</v>
      </c>
      <c r="BH20" s="691">
        <v>5.42208E-2</v>
      </c>
      <c r="BI20" s="691">
        <v>5.8081399999999998E-2</v>
      </c>
      <c r="BJ20" s="691">
        <v>8.9333899999999994E-2</v>
      </c>
      <c r="BK20" s="691">
        <v>5.63776E-2</v>
      </c>
      <c r="BL20" s="691">
        <v>0.1074243</v>
      </c>
      <c r="BM20" s="691">
        <v>5.6491800000000002E-2</v>
      </c>
      <c r="BN20" s="691">
        <v>4.5417600000000002E-2</v>
      </c>
      <c r="BO20" s="691">
        <v>3.6590299999999999E-2</v>
      </c>
      <c r="BP20" s="691">
        <v>4.3055999999999997E-2</v>
      </c>
      <c r="BQ20" s="691">
        <v>4.4304799999999998E-2</v>
      </c>
      <c r="BR20" s="691">
        <v>4.28283E-2</v>
      </c>
      <c r="BS20" s="691">
        <v>3.5531899999999998E-2</v>
      </c>
      <c r="BT20" s="691">
        <v>5.7649499999999999E-2</v>
      </c>
      <c r="BU20" s="691">
        <v>6.0800300000000002E-2</v>
      </c>
      <c r="BV20" s="691">
        <v>8.9287500000000006E-2</v>
      </c>
    </row>
    <row r="21" spans="1:74" ht="11.15" customHeight="1" x14ac:dyDescent="0.25">
      <c r="A21" s="499" t="s">
        <v>1256</v>
      </c>
      <c r="B21" s="500" t="s">
        <v>1206</v>
      </c>
      <c r="C21" s="690">
        <v>23.814427115000001</v>
      </c>
      <c r="D21" s="690">
        <v>20.759657275999999</v>
      </c>
      <c r="E21" s="690">
        <v>20.494767039999999</v>
      </c>
      <c r="F21" s="690">
        <v>19.306811472</v>
      </c>
      <c r="G21" s="690">
        <v>22.068539129000001</v>
      </c>
      <c r="H21" s="690">
        <v>25.171710301000001</v>
      </c>
      <c r="I21" s="690">
        <v>26.598307092999999</v>
      </c>
      <c r="J21" s="690">
        <v>25.509100840999999</v>
      </c>
      <c r="K21" s="690">
        <v>22.026685392000001</v>
      </c>
      <c r="L21" s="690">
        <v>20.043134713000001</v>
      </c>
      <c r="M21" s="690">
        <v>20.803239367</v>
      </c>
      <c r="N21" s="690">
        <v>23.071330567</v>
      </c>
      <c r="O21" s="690">
        <v>24.153572491999999</v>
      </c>
      <c r="P21" s="690">
        <v>21.753894228</v>
      </c>
      <c r="Q21" s="690">
        <v>22.073108023</v>
      </c>
      <c r="R21" s="690">
        <v>19.782170088000001</v>
      </c>
      <c r="S21" s="690">
        <v>21.029764849999999</v>
      </c>
      <c r="T21" s="690">
        <v>22.748666615000001</v>
      </c>
      <c r="U21" s="690">
        <v>26.391903450000001</v>
      </c>
      <c r="V21" s="690">
        <v>25.521045505</v>
      </c>
      <c r="W21" s="690">
        <v>23.906064928999999</v>
      </c>
      <c r="X21" s="690">
        <v>19.840416983000001</v>
      </c>
      <c r="Y21" s="690">
        <v>19.919735563</v>
      </c>
      <c r="Z21" s="690">
        <v>21.495874063999999</v>
      </c>
      <c r="AA21" s="690">
        <v>22.34094408</v>
      </c>
      <c r="AB21" s="690">
        <v>21.291132759</v>
      </c>
      <c r="AC21" s="690">
        <v>19.628889253000001</v>
      </c>
      <c r="AD21" s="690">
        <v>18.635456183999999</v>
      </c>
      <c r="AE21" s="690">
        <v>19.262752741</v>
      </c>
      <c r="AF21" s="690">
        <v>24.119802214</v>
      </c>
      <c r="AG21" s="690">
        <v>26.469948295999998</v>
      </c>
      <c r="AH21" s="690">
        <v>25.286018582000001</v>
      </c>
      <c r="AI21" s="690">
        <v>20.430228609</v>
      </c>
      <c r="AJ21" s="690">
        <v>19.615150066000002</v>
      </c>
      <c r="AK21" s="690">
        <v>19.570776271</v>
      </c>
      <c r="AL21" s="690">
        <v>22.257027862000001</v>
      </c>
      <c r="AM21" s="690">
        <v>23.230067681000001</v>
      </c>
      <c r="AN21" s="690">
        <v>21.792804848999999</v>
      </c>
      <c r="AO21" s="690">
        <v>21.009159180000001</v>
      </c>
      <c r="AP21" s="690">
        <v>19.199519993999999</v>
      </c>
      <c r="AQ21" s="690">
        <v>20.64547284</v>
      </c>
      <c r="AR21" s="690">
        <v>24.864453000000001</v>
      </c>
      <c r="AS21" s="690">
        <v>26.448560217000001</v>
      </c>
      <c r="AT21" s="690">
        <v>28.054285203999999</v>
      </c>
      <c r="AU21" s="690">
        <v>23.946099350000001</v>
      </c>
      <c r="AV21" s="690">
        <v>21.234258955000001</v>
      </c>
      <c r="AW21" s="690">
        <v>20.942838380000001</v>
      </c>
      <c r="AX21" s="690">
        <v>22.763179999999998</v>
      </c>
      <c r="AY21" s="690">
        <v>26.26904</v>
      </c>
      <c r="AZ21" s="691">
        <v>23.793299999999999</v>
      </c>
      <c r="BA21" s="691">
        <v>21.798819999999999</v>
      </c>
      <c r="BB21" s="691">
        <v>19.62724</v>
      </c>
      <c r="BC21" s="691">
        <v>21.072659999999999</v>
      </c>
      <c r="BD21" s="691">
        <v>24.343779999999999</v>
      </c>
      <c r="BE21" s="691">
        <v>27.90343</v>
      </c>
      <c r="BF21" s="691">
        <v>28.274290000000001</v>
      </c>
      <c r="BG21" s="691">
        <v>24.12668</v>
      </c>
      <c r="BH21" s="691">
        <v>21.892410000000002</v>
      </c>
      <c r="BI21" s="691">
        <v>21.655370000000001</v>
      </c>
      <c r="BJ21" s="691">
        <v>23.19697</v>
      </c>
      <c r="BK21" s="691">
        <v>25.317419999999998</v>
      </c>
      <c r="BL21" s="691">
        <v>24.093640000000001</v>
      </c>
      <c r="BM21" s="691">
        <v>22.670760000000001</v>
      </c>
      <c r="BN21" s="691">
        <v>20.472280000000001</v>
      </c>
      <c r="BO21" s="691">
        <v>21.895430000000001</v>
      </c>
      <c r="BP21" s="691">
        <v>24.893999999999998</v>
      </c>
      <c r="BQ21" s="691">
        <v>28.465109999999999</v>
      </c>
      <c r="BR21" s="691">
        <v>28.793569999999999</v>
      </c>
      <c r="BS21" s="691">
        <v>24.637789999999999</v>
      </c>
      <c r="BT21" s="691">
        <v>22.709060000000001</v>
      </c>
      <c r="BU21" s="691">
        <v>22.09273</v>
      </c>
      <c r="BV21" s="691">
        <v>24.023399999999999</v>
      </c>
    </row>
    <row r="22" spans="1:74" ht="11.15" customHeight="1" x14ac:dyDescent="0.25">
      <c r="A22" s="499" t="s">
        <v>1257</v>
      </c>
      <c r="B22" s="500" t="s">
        <v>1307</v>
      </c>
      <c r="C22" s="690">
        <v>23.745493878000001</v>
      </c>
      <c r="D22" s="690">
        <v>20.569772669999999</v>
      </c>
      <c r="E22" s="690">
        <v>20.038005636000001</v>
      </c>
      <c r="F22" s="690">
        <v>19.368294952999999</v>
      </c>
      <c r="G22" s="690">
        <v>22.315391599000002</v>
      </c>
      <c r="H22" s="690">
        <v>25.00808889</v>
      </c>
      <c r="I22" s="690">
        <v>27.132358060000001</v>
      </c>
      <c r="J22" s="690">
        <v>26.004106658000001</v>
      </c>
      <c r="K22" s="690">
        <v>21.435349272</v>
      </c>
      <c r="L22" s="690">
        <v>19.807549772000002</v>
      </c>
      <c r="M22" s="690">
        <v>20.686768041000001</v>
      </c>
      <c r="N22" s="690">
        <v>22.183831343000001</v>
      </c>
      <c r="O22" s="690">
        <v>23.460153885</v>
      </c>
      <c r="P22" s="690">
        <v>21.252882364000001</v>
      </c>
      <c r="Q22" s="690">
        <v>21.237754071000001</v>
      </c>
      <c r="R22" s="690">
        <v>19.222733433999998</v>
      </c>
      <c r="S22" s="690">
        <v>21.368784427000001</v>
      </c>
      <c r="T22" s="690">
        <v>23.410208566000001</v>
      </c>
      <c r="U22" s="690">
        <v>26.563651199999999</v>
      </c>
      <c r="V22" s="690">
        <v>26.211562438000001</v>
      </c>
      <c r="W22" s="690">
        <v>23.477646964000002</v>
      </c>
      <c r="X22" s="690">
        <v>19.892083165999999</v>
      </c>
      <c r="Y22" s="690">
        <v>20.452488554999999</v>
      </c>
      <c r="Z22" s="690">
        <v>21.916089916000001</v>
      </c>
      <c r="AA22" s="690">
        <v>22.612715190999999</v>
      </c>
      <c r="AB22" s="690">
        <v>21.064029121000001</v>
      </c>
      <c r="AC22" s="690">
        <v>19.569131093999999</v>
      </c>
      <c r="AD22" s="690">
        <v>18.283694766</v>
      </c>
      <c r="AE22" s="690">
        <v>20.010562546999999</v>
      </c>
      <c r="AF22" s="690">
        <v>25.389910265000001</v>
      </c>
      <c r="AG22" s="690">
        <v>27.206687427999999</v>
      </c>
      <c r="AH22" s="690">
        <v>25.918028013000001</v>
      </c>
      <c r="AI22" s="690">
        <v>20.465701345999999</v>
      </c>
      <c r="AJ22" s="690">
        <v>19.840744813000001</v>
      </c>
      <c r="AK22" s="690">
        <v>18.927133201</v>
      </c>
      <c r="AL22" s="690">
        <v>21.966742880000002</v>
      </c>
      <c r="AM22" s="690">
        <v>22.858060115000001</v>
      </c>
      <c r="AN22" s="690">
        <v>22.428076313999998</v>
      </c>
      <c r="AO22" s="690">
        <v>19.881013705000001</v>
      </c>
      <c r="AP22" s="690">
        <v>19.424627459</v>
      </c>
      <c r="AQ22" s="690">
        <v>21.309563011000002</v>
      </c>
      <c r="AR22" s="690">
        <v>25.914736950000002</v>
      </c>
      <c r="AS22" s="690">
        <v>26.736994948</v>
      </c>
      <c r="AT22" s="690">
        <v>27.349638384999999</v>
      </c>
      <c r="AU22" s="690">
        <v>23.139690977000001</v>
      </c>
      <c r="AV22" s="690">
        <v>20.144323943</v>
      </c>
      <c r="AW22" s="690">
        <v>19.999011468999999</v>
      </c>
      <c r="AX22" s="690">
        <v>22.428536693000002</v>
      </c>
      <c r="AY22" s="690">
        <v>24.423270655</v>
      </c>
      <c r="AZ22" s="691">
        <v>21.483689999999999</v>
      </c>
      <c r="BA22" s="691">
        <v>20.28163</v>
      </c>
      <c r="BB22" s="691">
        <v>19.09301</v>
      </c>
      <c r="BC22" s="691">
        <v>20.772739999999999</v>
      </c>
      <c r="BD22" s="691">
        <v>24.836210000000001</v>
      </c>
      <c r="BE22" s="691">
        <v>28.12107</v>
      </c>
      <c r="BF22" s="691">
        <v>27.501300000000001</v>
      </c>
      <c r="BG22" s="691">
        <v>22.802029999999998</v>
      </c>
      <c r="BH22" s="691">
        <v>20.8598</v>
      </c>
      <c r="BI22" s="691">
        <v>20.80667</v>
      </c>
      <c r="BJ22" s="691">
        <v>23.072959999999998</v>
      </c>
      <c r="BK22" s="691">
        <v>23.35275</v>
      </c>
      <c r="BL22" s="691">
        <v>21.920819999999999</v>
      </c>
      <c r="BM22" s="691">
        <v>21.14425</v>
      </c>
      <c r="BN22" s="691">
        <v>19.941839999999999</v>
      </c>
      <c r="BO22" s="691">
        <v>21.595320000000001</v>
      </c>
      <c r="BP22" s="691">
        <v>25.41864</v>
      </c>
      <c r="BQ22" s="691">
        <v>28.692039999999999</v>
      </c>
      <c r="BR22" s="691">
        <v>28.014060000000001</v>
      </c>
      <c r="BS22" s="691">
        <v>23.218229999999998</v>
      </c>
      <c r="BT22" s="691">
        <v>21.257989999999999</v>
      </c>
      <c r="BU22" s="691">
        <v>21.216899999999999</v>
      </c>
      <c r="BV22" s="691">
        <v>23.69295</v>
      </c>
    </row>
    <row r="23" spans="1:74" ht="11.15" customHeight="1" x14ac:dyDescent="0.25">
      <c r="A23" s="517"/>
      <c r="B23" s="131" t="s">
        <v>1310</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333"/>
      <c r="BA23" s="333"/>
      <c r="BB23" s="33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5" customHeight="1" x14ac:dyDescent="0.25">
      <c r="A24" s="499" t="s">
        <v>1258</v>
      </c>
      <c r="B24" s="500" t="s">
        <v>82</v>
      </c>
      <c r="C24" s="690">
        <v>12.129506449000001</v>
      </c>
      <c r="D24" s="690">
        <v>10.827260427000001</v>
      </c>
      <c r="E24" s="690">
        <v>10.824433433999999</v>
      </c>
      <c r="F24" s="690">
        <v>10.138260428000001</v>
      </c>
      <c r="G24" s="690">
        <v>14.841272871999999</v>
      </c>
      <c r="H24" s="690">
        <v>16.525182287</v>
      </c>
      <c r="I24" s="690">
        <v>21.372707546000001</v>
      </c>
      <c r="J24" s="690">
        <v>19.728400293</v>
      </c>
      <c r="K24" s="690">
        <v>15.909548552</v>
      </c>
      <c r="L24" s="690">
        <v>12.331094848999999</v>
      </c>
      <c r="M24" s="690">
        <v>10.219806204999999</v>
      </c>
      <c r="N24" s="690">
        <v>11.927301854</v>
      </c>
      <c r="O24" s="690">
        <v>13.217144187000001</v>
      </c>
      <c r="P24" s="690">
        <v>10.247560302</v>
      </c>
      <c r="Q24" s="690">
        <v>11.487813322999999</v>
      </c>
      <c r="R24" s="690">
        <v>10.81202667</v>
      </c>
      <c r="S24" s="690">
        <v>14.829761499</v>
      </c>
      <c r="T24" s="690">
        <v>17.724638408000001</v>
      </c>
      <c r="U24" s="690">
        <v>20.639015374</v>
      </c>
      <c r="V24" s="690">
        <v>23.322893069999999</v>
      </c>
      <c r="W24" s="690">
        <v>19.789741634999999</v>
      </c>
      <c r="X24" s="690">
        <v>14.100623533</v>
      </c>
      <c r="Y24" s="690">
        <v>12.128745172</v>
      </c>
      <c r="Z24" s="690">
        <v>13.441653422</v>
      </c>
      <c r="AA24" s="690">
        <v>12.775475621</v>
      </c>
      <c r="AB24" s="690">
        <v>12.468100158</v>
      </c>
      <c r="AC24" s="690">
        <v>12.279991759</v>
      </c>
      <c r="AD24" s="690">
        <v>10.997337542</v>
      </c>
      <c r="AE24" s="690">
        <v>14.05938931</v>
      </c>
      <c r="AF24" s="690">
        <v>16.651489585</v>
      </c>
      <c r="AG24" s="690">
        <v>21.439225696000001</v>
      </c>
      <c r="AH24" s="690">
        <v>21.505703284999999</v>
      </c>
      <c r="AI24" s="690">
        <v>16.608207784000001</v>
      </c>
      <c r="AJ24" s="690">
        <v>14.277624546</v>
      </c>
      <c r="AK24" s="690">
        <v>10.026508571000001</v>
      </c>
      <c r="AL24" s="690">
        <v>10.998097003</v>
      </c>
      <c r="AM24" s="690">
        <v>11.813937554000001</v>
      </c>
      <c r="AN24" s="690">
        <v>12.823126839</v>
      </c>
      <c r="AO24" s="690">
        <v>8.5458755839999991</v>
      </c>
      <c r="AP24" s="690">
        <v>9.9443172979999996</v>
      </c>
      <c r="AQ24" s="690">
        <v>12.059496025</v>
      </c>
      <c r="AR24" s="690">
        <v>17.645332081999999</v>
      </c>
      <c r="AS24" s="690">
        <v>19.876812903000001</v>
      </c>
      <c r="AT24" s="690">
        <v>20.359780839999999</v>
      </c>
      <c r="AU24" s="690">
        <v>16.989959644999999</v>
      </c>
      <c r="AV24" s="690">
        <v>13.665084674999999</v>
      </c>
      <c r="AW24" s="690">
        <v>10.025257353000001</v>
      </c>
      <c r="AX24" s="690">
        <v>10.37937</v>
      </c>
      <c r="AY24" s="690">
        <v>12.575749999999999</v>
      </c>
      <c r="AZ24" s="691">
        <v>9.5236610000000006</v>
      </c>
      <c r="BA24" s="691">
        <v>7.3942189999999997</v>
      </c>
      <c r="BB24" s="691">
        <v>8.4209320000000005</v>
      </c>
      <c r="BC24" s="691">
        <v>9.8823620000000005</v>
      </c>
      <c r="BD24" s="691">
        <v>14.84376</v>
      </c>
      <c r="BE24" s="691">
        <v>18.93055</v>
      </c>
      <c r="BF24" s="691">
        <v>17.961929999999999</v>
      </c>
      <c r="BG24" s="691">
        <v>13.398389999999999</v>
      </c>
      <c r="BH24" s="691">
        <v>9.1372330000000002</v>
      </c>
      <c r="BI24" s="691">
        <v>8.0347340000000003</v>
      </c>
      <c r="BJ24" s="691">
        <v>10.10962</v>
      </c>
      <c r="BK24" s="691">
        <v>9.1104970000000005</v>
      </c>
      <c r="BL24" s="691">
        <v>6.5828470000000001</v>
      </c>
      <c r="BM24" s="691">
        <v>5.2116569999999998</v>
      </c>
      <c r="BN24" s="691">
        <v>6.6217240000000004</v>
      </c>
      <c r="BO24" s="691">
        <v>8.2091820000000002</v>
      </c>
      <c r="BP24" s="691">
        <v>12.10599</v>
      </c>
      <c r="BQ24" s="691">
        <v>16.37153</v>
      </c>
      <c r="BR24" s="691">
        <v>15.69421</v>
      </c>
      <c r="BS24" s="691">
        <v>10.84558</v>
      </c>
      <c r="BT24" s="691">
        <v>8.0260219999999993</v>
      </c>
      <c r="BU24" s="691">
        <v>7.0466420000000003</v>
      </c>
      <c r="BV24" s="691">
        <v>9.2247839999999997</v>
      </c>
    </row>
    <row r="25" spans="1:74" ht="11.15" customHeight="1" x14ac:dyDescent="0.25">
      <c r="A25" s="499" t="s">
        <v>1259</v>
      </c>
      <c r="B25" s="500" t="s">
        <v>81</v>
      </c>
      <c r="C25" s="690">
        <v>8.3336572370000006</v>
      </c>
      <c r="D25" s="690">
        <v>5.417560613</v>
      </c>
      <c r="E25" s="690">
        <v>4.6060952220000004</v>
      </c>
      <c r="F25" s="690">
        <v>5.8405297709999999</v>
      </c>
      <c r="G25" s="690">
        <v>7.3144201740000003</v>
      </c>
      <c r="H25" s="690">
        <v>8.2110279629999994</v>
      </c>
      <c r="I25" s="690">
        <v>8.7253489599999998</v>
      </c>
      <c r="J25" s="690">
        <v>8.880167664</v>
      </c>
      <c r="K25" s="690">
        <v>8.1698972550000004</v>
      </c>
      <c r="L25" s="690">
        <v>7.5863785200000002</v>
      </c>
      <c r="M25" s="690">
        <v>7.3564077320000001</v>
      </c>
      <c r="N25" s="690">
        <v>6.9514068790000003</v>
      </c>
      <c r="O25" s="690">
        <v>6.2022458049999996</v>
      </c>
      <c r="P25" s="690">
        <v>5.733474556</v>
      </c>
      <c r="Q25" s="690">
        <v>5.6305125450000002</v>
      </c>
      <c r="R25" s="690">
        <v>4.8782187209999996</v>
      </c>
      <c r="S25" s="690">
        <v>6.2087459269999998</v>
      </c>
      <c r="T25" s="690">
        <v>6.6644000590000001</v>
      </c>
      <c r="U25" s="690">
        <v>7.2204106880000003</v>
      </c>
      <c r="V25" s="690">
        <v>6.8850594960000002</v>
      </c>
      <c r="W25" s="690">
        <v>6.8122827880000001</v>
      </c>
      <c r="X25" s="690">
        <v>5.9943344139999999</v>
      </c>
      <c r="Y25" s="690">
        <v>5.4558301079999998</v>
      </c>
      <c r="Z25" s="690">
        <v>5.1476972280000002</v>
      </c>
      <c r="AA25" s="690">
        <v>4.3645746900000004</v>
      </c>
      <c r="AB25" s="690">
        <v>3.9478249179999998</v>
      </c>
      <c r="AC25" s="690">
        <v>4.2851941</v>
      </c>
      <c r="AD25" s="690">
        <v>4.8632699180000003</v>
      </c>
      <c r="AE25" s="690">
        <v>4.8981492160000002</v>
      </c>
      <c r="AF25" s="690">
        <v>5.501823001</v>
      </c>
      <c r="AG25" s="690">
        <v>6.3485665530000004</v>
      </c>
      <c r="AH25" s="690">
        <v>6.9954055999999998</v>
      </c>
      <c r="AI25" s="690">
        <v>6.3526384980000001</v>
      </c>
      <c r="AJ25" s="690">
        <v>5.7611398879999998</v>
      </c>
      <c r="AK25" s="690">
        <v>5.2545342320000001</v>
      </c>
      <c r="AL25" s="690">
        <v>6.2068203720000001</v>
      </c>
      <c r="AM25" s="690">
        <v>6.7942421519999998</v>
      </c>
      <c r="AN25" s="690">
        <v>5.4862898910000002</v>
      </c>
      <c r="AO25" s="690">
        <v>4.0082243359999996</v>
      </c>
      <c r="AP25" s="690">
        <v>4.8305158920000002</v>
      </c>
      <c r="AQ25" s="690">
        <v>5.8882137490000002</v>
      </c>
      <c r="AR25" s="690">
        <v>7.7814559269999997</v>
      </c>
      <c r="AS25" s="690">
        <v>8.1616434770000001</v>
      </c>
      <c r="AT25" s="690">
        <v>7.6778890359999998</v>
      </c>
      <c r="AU25" s="690">
        <v>6.8582218109999999</v>
      </c>
      <c r="AV25" s="690">
        <v>6.1159716</v>
      </c>
      <c r="AW25" s="690">
        <v>5.2905734009999996</v>
      </c>
      <c r="AX25" s="690">
        <v>4.8241139999999998</v>
      </c>
      <c r="AY25" s="690">
        <v>6.095574</v>
      </c>
      <c r="AZ25" s="691">
        <v>4.3041980000000004</v>
      </c>
      <c r="BA25" s="691">
        <v>3.415705</v>
      </c>
      <c r="BB25" s="691">
        <v>5.1139640000000002</v>
      </c>
      <c r="BC25" s="691">
        <v>7.2635610000000002</v>
      </c>
      <c r="BD25" s="691">
        <v>7.3296400000000004</v>
      </c>
      <c r="BE25" s="691">
        <v>8.0026200000000003</v>
      </c>
      <c r="BF25" s="691">
        <v>8.0001870000000004</v>
      </c>
      <c r="BG25" s="691">
        <v>7.4284059999999998</v>
      </c>
      <c r="BH25" s="691">
        <v>6.5922619999999998</v>
      </c>
      <c r="BI25" s="691">
        <v>5.537954</v>
      </c>
      <c r="BJ25" s="691">
        <v>6.6832549999999999</v>
      </c>
      <c r="BK25" s="691">
        <v>7.377783</v>
      </c>
      <c r="BL25" s="691">
        <v>5.3366179999999996</v>
      </c>
      <c r="BM25" s="691">
        <v>3.9390369999999999</v>
      </c>
      <c r="BN25" s="691">
        <v>5.5895320000000002</v>
      </c>
      <c r="BO25" s="691">
        <v>6.6210120000000003</v>
      </c>
      <c r="BP25" s="691">
        <v>7.2858599999999996</v>
      </c>
      <c r="BQ25" s="691">
        <v>8.0230610000000002</v>
      </c>
      <c r="BR25" s="691">
        <v>8.0126329999999992</v>
      </c>
      <c r="BS25" s="691">
        <v>7.3948919999999996</v>
      </c>
      <c r="BT25" s="691">
        <v>6.4077770000000003</v>
      </c>
      <c r="BU25" s="691">
        <v>5.2468130000000004</v>
      </c>
      <c r="BV25" s="691">
        <v>6.377542</v>
      </c>
    </row>
    <row r="26" spans="1:74" ht="11.15" customHeight="1" x14ac:dyDescent="0.25">
      <c r="A26" s="499" t="s">
        <v>1260</v>
      </c>
      <c r="B26" s="502" t="s">
        <v>84</v>
      </c>
      <c r="C26" s="690">
        <v>3.8085140000000002</v>
      </c>
      <c r="D26" s="690">
        <v>3.432375</v>
      </c>
      <c r="E26" s="690">
        <v>3.5376690000000002</v>
      </c>
      <c r="F26" s="690">
        <v>2.7913800000000002</v>
      </c>
      <c r="G26" s="690">
        <v>3.7569159999999999</v>
      </c>
      <c r="H26" s="690">
        <v>3.6040100000000002</v>
      </c>
      <c r="I26" s="690">
        <v>3.7046139999999999</v>
      </c>
      <c r="J26" s="690">
        <v>3.6559360000000001</v>
      </c>
      <c r="K26" s="690">
        <v>3.5876730000000001</v>
      </c>
      <c r="L26" s="690">
        <v>2.90266</v>
      </c>
      <c r="M26" s="690">
        <v>3.2945500000000001</v>
      </c>
      <c r="N26" s="690">
        <v>3.109442</v>
      </c>
      <c r="O26" s="690">
        <v>3.2286229999999998</v>
      </c>
      <c r="P26" s="690">
        <v>3.4301110000000001</v>
      </c>
      <c r="Q26" s="690">
        <v>3.7206229999999998</v>
      </c>
      <c r="R26" s="690">
        <v>3.2512400000000001</v>
      </c>
      <c r="S26" s="690">
        <v>2.933249</v>
      </c>
      <c r="T26" s="690">
        <v>3.600193</v>
      </c>
      <c r="U26" s="690">
        <v>3.7037710000000001</v>
      </c>
      <c r="V26" s="690">
        <v>3.6901869999999999</v>
      </c>
      <c r="W26" s="690">
        <v>3.581048</v>
      </c>
      <c r="X26" s="690">
        <v>2.8721549999999998</v>
      </c>
      <c r="Y26" s="690">
        <v>3.497306</v>
      </c>
      <c r="Z26" s="690">
        <v>3.789501</v>
      </c>
      <c r="AA26" s="690">
        <v>3.7118679999999999</v>
      </c>
      <c r="AB26" s="690">
        <v>3.5480139999999998</v>
      </c>
      <c r="AC26" s="690">
        <v>3.1865260000000002</v>
      </c>
      <c r="AD26" s="690">
        <v>2.6729599999999998</v>
      </c>
      <c r="AE26" s="690">
        <v>3.3859940000000002</v>
      </c>
      <c r="AF26" s="690">
        <v>3.6130110000000002</v>
      </c>
      <c r="AG26" s="690">
        <v>3.7159200000000001</v>
      </c>
      <c r="AH26" s="690">
        <v>3.6970000000000001</v>
      </c>
      <c r="AI26" s="690">
        <v>3.6033080000000002</v>
      </c>
      <c r="AJ26" s="690">
        <v>3.1025360000000002</v>
      </c>
      <c r="AK26" s="690">
        <v>3.4002919999999999</v>
      </c>
      <c r="AL26" s="690">
        <v>3.8012760000000001</v>
      </c>
      <c r="AM26" s="690">
        <v>3.799445</v>
      </c>
      <c r="AN26" s="690">
        <v>3.3135479999999999</v>
      </c>
      <c r="AO26" s="690">
        <v>3.3692790000000001</v>
      </c>
      <c r="AP26" s="690">
        <v>2.9864459999999999</v>
      </c>
      <c r="AQ26" s="690">
        <v>3.7490230000000002</v>
      </c>
      <c r="AR26" s="690">
        <v>3.098792</v>
      </c>
      <c r="AS26" s="690">
        <v>3.6683720000000002</v>
      </c>
      <c r="AT26" s="690">
        <v>3.6959599999999999</v>
      </c>
      <c r="AU26" s="690">
        <v>3.5942560000000001</v>
      </c>
      <c r="AV26" s="690">
        <v>2.173943</v>
      </c>
      <c r="AW26" s="690">
        <v>2.9732289999999999</v>
      </c>
      <c r="AX26" s="690">
        <v>3.8058000000000001</v>
      </c>
      <c r="AY26" s="690">
        <v>3.8073399999999999</v>
      </c>
      <c r="AZ26" s="691">
        <v>3.3434699999999999</v>
      </c>
      <c r="BA26" s="691">
        <v>3.7017000000000002</v>
      </c>
      <c r="BB26" s="691">
        <v>2.91873</v>
      </c>
      <c r="BC26" s="691">
        <v>3.50325</v>
      </c>
      <c r="BD26" s="691">
        <v>3.58229</v>
      </c>
      <c r="BE26" s="691">
        <v>3.7017000000000002</v>
      </c>
      <c r="BF26" s="691">
        <v>3.7017000000000002</v>
      </c>
      <c r="BG26" s="691">
        <v>3.2194600000000002</v>
      </c>
      <c r="BH26" s="691">
        <v>3.5866099999999999</v>
      </c>
      <c r="BI26" s="691">
        <v>3.58229</v>
      </c>
      <c r="BJ26" s="691">
        <v>3.7017000000000002</v>
      </c>
      <c r="BK26" s="691">
        <v>3.7017000000000002</v>
      </c>
      <c r="BL26" s="691">
        <v>3.3434699999999999</v>
      </c>
      <c r="BM26" s="691">
        <v>3.7017000000000002</v>
      </c>
      <c r="BN26" s="691">
        <v>2.03633</v>
      </c>
      <c r="BO26" s="691">
        <v>3.3353899999999999</v>
      </c>
      <c r="BP26" s="691">
        <v>3.58229</v>
      </c>
      <c r="BQ26" s="691">
        <v>3.7017000000000002</v>
      </c>
      <c r="BR26" s="691">
        <v>3.7017000000000002</v>
      </c>
      <c r="BS26" s="691">
        <v>3.58229</v>
      </c>
      <c r="BT26" s="691">
        <v>3.00495</v>
      </c>
      <c r="BU26" s="691">
        <v>3.4235500000000001</v>
      </c>
      <c r="BV26" s="691">
        <v>3.7017000000000002</v>
      </c>
    </row>
    <row r="27" spans="1:74" ht="11.15" customHeight="1" x14ac:dyDescent="0.25">
      <c r="A27" s="499" t="s">
        <v>1261</v>
      </c>
      <c r="B27" s="502" t="s">
        <v>1202</v>
      </c>
      <c r="C27" s="690">
        <v>7.3217634000000004E-2</v>
      </c>
      <c r="D27" s="690">
        <v>7.2152162000000006E-2</v>
      </c>
      <c r="E27" s="690">
        <v>7.3193202999999998E-2</v>
      </c>
      <c r="F27" s="690">
        <v>7.7740136000000001E-2</v>
      </c>
      <c r="G27" s="690">
        <v>8.7064186000000002E-2</v>
      </c>
      <c r="H27" s="690">
        <v>7.9056879999999996E-2</v>
      </c>
      <c r="I27" s="690">
        <v>6.8212685999999995E-2</v>
      </c>
      <c r="J27" s="690">
        <v>6.0174445E-2</v>
      </c>
      <c r="K27" s="690">
        <v>5.1038485000000001E-2</v>
      </c>
      <c r="L27" s="690">
        <v>4.8326088000000003E-2</v>
      </c>
      <c r="M27" s="690">
        <v>5.6574008000000002E-2</v>
      </c>
      <c r="N27" s="690">
        <v>6.1211086999999997E-2</v>
      </c>
      <c r="O27" s="690">
        <v>7.9355413E-2</v>
      </c>
      <c r="P27" s="690">
        <v>0.12574712499999999</v>
      </c>
      <c r="Q27" s="690">
        <v>5.0425216000000002E-2</v>
      </c>
      <c r="R27" s="690">
        <v>9.2701317000000005E-2</v>
      </c>
      <c r="S27" s="690">
        <v>0.107377139</v>
      </c>
      <c r="T27" s="690">
        <v>6.5425364E-2</v>
      </c>
      <c r="U27" s="690">
        <v>0.10296158</v>
      </c>
      <c r="V27" s="690">
        <v>4.7683756000000001E-2</v>
      </c>
      <c r="W27" s="690">
        <v>5.0468671999999999E-2</v>
      </c>
      <c r="X27" s="690">
        <v>4.75912E-2</v>
      </c>
      <c r="Y27" s="690">
        <v>4.4301047000000003E-2</v>
      </c>
      <c r="Z27" s="690">
        <v>3.6501170999999999E-2</v>
      </c>
      <c r="AA27" s="690">
        <v>3.3363654E-2</v>
      </c>
      <c r="AB27" s="690">
        <v>6.5823233999999994E-2</v>
      </c>
      <c r="AC27" s="690">
        <v>6.2343694999999998E-2</v>
      </c>
      <c r="AD27" s="690">
        <v>7.5226935999999994E-2</v>
      </c>
      <c r="AE27" s="690">
        <v>8.2035194000000006E-2</v>
      </c>
      <c r="AF27" s="690">
        <v>3.7925924999999999E-2</v>
      </c>
      <c r="AG27" s="690">
        <v>5.1283200000000001E-2</v>
      </c>
      <c r="AH27" s="690">
        <v>4.0199430000000001E-2</v>
      </c>
      <c r="AI27" s="690">
        <v>5.3614045999999999E-2</v>
      </c>
      <c r="AJ27" s="690">
        <v>5.2564832999999998E-2</v>
      </c>
      <c r="AK27" s="690">
        <v>3.3560316999999999E-2</v>
      </c>
      <c r="AL27" s="690">
        <v>3.6952145999999998E-2</v>
      </c>
      <c r="AM27" s="690">
        <v>5.3415081000000003E-2</v>
      </c>
      <c r="AN27" s="690">
        <v>5.2650003000000001E-2</v>
      </c>
      <c r="AO27" s="690">
        <v>8.9169264999999998E-2</v>
      </c>
      <c r="AP27" s="690">
        <v>6.3271066000000001E-2</v>
      </c>
      <c r="AQ27" s="690">
        <v>5.0874336999999999E-2</v>
      </c>
      <c r="AR27" s="690">
        <v>5.0534410000000002E-2</v>
      </c>
      <c r="AS27" s="690">
        <v>5.2442007999999998E-2</v>
      </c>
      <c r="AT27" s="690">
        <v>4.0461074E-2</v>
      </c>
      <c r="AU27" s="690">
        <v>4.3877932000000001E-2</v>
      </c>
      <c r="AV27" s="690">
        <v>4.3249018E-2</v>
      </c>
      <c r="AW27" s="690">
        <v>3.3412968000000001E-2</v>
      </c>
      <c r="AX27" s="690">
        <v>3.3668299999999998E-2</v>
      </c>
      <c r="AY27" s="690">
        <v>4.9569099999999998E-2</v>
      </c>
      <c r="AZ27" s="691">
        <v>4.5653899999999997E-2</v>
      </c>
      <c r="BA27" s="691">
        <v>6.2150200000000003E-2</v>
      </c>
      <c r="BB27" s="691">
        <v>7.2751800000000005E-2</v>
      </c>
      <c r="BC27" s="691">
        <v>6.96571E-2</v>
      </c>
      <c r="BD27" s="691">
        <v>6.2661499999999995E-2</v>
      </c>
      <c r="BE27" s="691">
        <v>5.3408499999999998E-2</v>
      </c>
      <c r="BF27" s="691">
        <v>4.4901200000000002E-2</v>
      </c>
      <c r="BG27" s="691">
        <v>4.6572099999999998E-2</v>
      </c>
      <c r="BH27" s="691">
        <v>3.6529100000000002E-2</v>
      </c>
      <c r="BI27" s="691">
        <v>3.5644700000000001E-2</v>
      </c>
      <c r="BJ27" s="691">
        <v>3.5121199999999998E-2</v>
      </c>
      <c r="BK27" s="691">
        <v>4.9974699999999997E-2</v>
      </c>
      <c r="BL27" s="691">
        <v>4.58352E-2</v>
      </c>
      <c r="BM27" s="691">
        <v>6.2249600000000002E-2</v>
      </c>
      <c r="BN27" s="691">
        <v>7.2799299999999997E-2</v>
      </c>
      <c r="BO27" s="691">
        <v>6.9681400000000004E-2</v>
      </c>
      <c r="BP27" s="691">
        <v>6.2673199999999998E-2</v>
      </c>
      <c r="BQ27" s="691">
        <v>5.3414400000000001E-2</v>
      </c>
      <c r="BR27" s="691">
        <v>4.4904100000000002E-2</v>
      </c>
      <c r="BS27" s="691">
        <v>4.6573499999999997E-2</v>
      </c>
      <c r="BT27" s="691">
        <v>3.6529800000000001E-2</v>
      </c>
      <c r="BU27" s="691">
        <v>3.5645000000000003E-2</v>
      </c>
      <c r="BV27" s="691">
        <v>3.5121399999999997E-2</v>
      </c>
    </row>
    <row r="28" spans="1:74" ht="11.15" customHeight="1" x14ac:dyDescent="0.25">
      <c r="A28" s="499" t="s">
        <v>1262</v>
      </c>
      <c r="B28" s="502" t="s">
        <v>1305</v>
      </c>
      <c r="C28" s="690">
        <v>6.1285282820000004</v>
      </c>
      <c r="D28" s="690">
        <v>5.605183448</v>
      </c>
      <c r="E28" s="690">
        <v>6.7022015650000002</v>
      </c>
      <c r="F28" s="690">
        <v>6.9590571959999998</v>
      </c>
      <c r="G28" s="690">
        <v>7.2160151130000001</v>
      </c>
      <c r="H28" s="690">
        <v>7.3010971290000004</v>
      </c>
      <c r="I28" s="690">
        <v>4.5823967650000004</v>
      </c>
      <c r="J28" s="690">
        <v>5.7547630789999999</v>
      </c>
      <c r="K28" s="690">
        <v>3.9442990039999999</v>
      </c>
      <c r="L28" s="690">
        <v>5.2137726820000001</v>
      </c>
      <c r="M28" s="690">
        <v>5.6371666759999997</v>
      </c>
      <c r="N28" s="690">
        <v>6.0730032510000003</v>
      </c>
      <c r="O28" s="690">
        <v>6.4247097569999996</v>
      </c>
      <c r="P28" s="690">
        <v>6.1434013580000002</v>
      </c>
      <c r="Q28" s="690">
        <v>6.3279869350000002</v>
      </c>
      <c r="R28" s="690">
        <v>7.4615323939999998</v>
      </c>
      <c r="S28" s="690">
        <v>7.4318298240000003</v>
      </c>
      <c r="T28" s="690">
        <v>6.1140384399999999</v>
      </c>
      <c r="U28" s="690">
        <v>6.4712001450000001</v>
      </c>
      <c r="V28" s="690">
        <v>6.3011474840000004</v>
      </c>
      <c r="W28" s="690">
        <v>6.124456704</v>
      </c>
      <c r="X28" s="690">
        <v>6.9225711199999997</v>
      </c>
      <c r="Y28" s="690">
        <v>6.4288574360000004</v>
      </c>
      <c r="Z28" s="690">
        <v>6.7428912319999998</v>
      </c>
      <c r="AA28" s="690">
        <v>7.4553883159999996</v>
      </c>
      <c r="AB28" s="690">
        <v>7.262333065</v>
      </c>
      <c r="AC28" s="690">
        <v>7.2240454410000003</v>
      </c>
      <c r="AD28" s="690">
        <v>7.6193987410000004</v>
      </c>
      <c r="AE28" s="690">
        <v>8.2477058289999992</v>
      </c>
      <c r="AF28" s="690">
        <v>8.7366701750000004</v>
      </c>
      <c r="AG28" s="690">
        <v>7.7052674310000002</v>
      </c>
      <c r="AH28" s="690">
        <v>7.0702537650000004</v>
      </c>
      <c r="AI28" s="690">
        <v>5.7566031100000004</v>
      </c>
      <c r="AJ28" s="690">
        <v>7.6861877859999996</v>
      </c>
      <c r="AK28" s="690">
        <v>7.6479639309999996</v>
      </c>
      <c r="AL28" s="690">
        <v>8.2956480700000004</v>
      </c>
      <c r="AM28" s="690">
        <v>7.917827773</v>
      </c>
      <c r="AN28" s="690">
        <v>6.4657915539999999</v>
      </c>
      <c r="AO28" s="690">
        <v>10.863552386</v>
      </c>
      <c r="AP28" s="690">
        <v>9.6745892169999994</v>
      </c>
      <c r="AQ28" s="690">
        <v>9.8941969860000007</v>
      </c>
      <c r="AR28" s="690">
        <v>8.1937232640000008</v>
      </c>
      <c r="AS28" s="690">
        <v>6.9578770910000003</v>
      </c>
      <c r="AT28" s="690">
        <v>8.6406330330000003</v>
      </c>
      <c r="AU28" s="690">
        <v>8.1296043089999994</v>
      </c>
      <c r="AV28" s="690">
        <v>9.5983198319999996</v>
      </c>
      <c r="AW28" s="690">
        <v>9.3207904530000008</v>
      </c>
      <c r="AX28" s="690">
        <v>10.095050000000001</v>
      </c>
      <c r="AY28" s="690">
        <v>10.1166</v>
      </c>
      <c r="AZ28" s="691">
        <v>11.182359999999999</v>
      </c>
      <c r="BA28" s="691">
        <v>13.666219999999999</v>
      </c>
      <c r="BB28" s="691">
        <v>12.959149999999999</v>
      </c>
      <c r="BC28" s="691">
        <v>13.41118</v>
      </c>
      <c r="BD28" s="691">
        <v>11.06382</v>
      </c>
      <c r="BE28" s="691">
        <v>9.3212390000000003</v>
      </c>
      <c r="BF28" s="691">
        <v>10.669230000000001</v>
      </c>
      <c r="BG28" s="691">
        <v>10.49901</v>
      </c>
      <c r="BH28" s="691">
        <v>11.421559999999999</v>
      </c>
      <c r="BI28" s="691">
        <v>10.798870000000001</v>
      </c>
      <c r="BJ28" s="691">
        <v>11.22373</v>
      </c>
      <c r="BK28" s="691">
        <v>11.15638</v>
      </c>
      <c r="BL28" s="691">
        <v>12.52406</v>
      </c>
      <c r="BM28" s="691">
        <v>14.821580000000001</v>
      </c>
      <c r="BN28" s="691">
        <v>14.08047</v>
      </c>
      <c r="BO28" s="691">
        <v>15.266859999999999</v>
      </c>
      <c r="BP28" s="691">
        <v>13.15897</v>
      </c>
      <c r="BQ28" s="691">
        <v>11.23202</v>
      </c>
      <c r="BR28" s="691">
        <v>12.30968</v>
      </c>
      <c r="BS28" s="691">
        <v>12.114570000000001</v>
      </c>
      <c r="BT28" s="691">
        <v>12.7227</v>
      </c>
      <c r="BU28" s="691">
        <v>11.688789999999999</v>
      </c>
      <c r="BV28" s="691">
        <v>11.996779999999999</v>
      </c>
    </row>
    <row r="29" spans="1:74" ht="11.15" customHeight="1" x14ac:dyDescent="0.25">
      <c r="A29" s="499" t="s">
        <v>1263</v>
      </c>
      <c r="B29" s="500" t="s">
        <v>1306</v>
      </c>
      <c r="C29" s="690">
        <v>0.101199287</v>
      </c>
      <c r="D29" s="690">
        <v>0.100539066</v>
      </c>
      <c r="E29" s="690">
        <v>0.101519163</v>
      </c>
      <c r="F29" s="690">
        <v>0.12849954</v>
      </c>
      <c r="G29" s="690">
        <v>0.13537152</v>
      </c>
      <c r="H29" s="690">
        <v>0.106338691</v>
      </c>
      <c r="I29" s="690">
        <v>0.12996112400000001</v>
      </c>
      <c r="J29" s="690">
        <v>0.114098279</v>
      </c>
      <c r="K29" s="690">
        <v>8.2141875000000003E-2</v>
      </c>
      <c r="L29" s="690">
        <v>9.7016979000000003E-2</v>
      </c>
      <c r="M29" s="690">
        <v>0.113922315</v>
      </c>
      <c r="N29" s="690">
        <v>0.114417487</v>
      </c>
      <c r="O29" s="690">
        <v>0.14233694099999999</v>
      </c>
      <c r="P29" s="690">
        <v>0.13946989100000001</v>
      </c>
      <c r="Q29" s="690">
        <v>0.14589618900000001</v>
      </c>
      <c r="R29" s="690">
        <v>0.155302776</v>
      </c>
      <c r="S29" s="690">
        <v>0.118178133</v>
      </c>
      <c r="T29" s="690">
        <v>0.11246611300000001</v>
      </c>
      <c r="U29" s="690">
        <v>0.136843775</v>
      </c>
      <c r="V29" s="690">
        <v>0.14555903100000001</v>
      </c>
      <c r="W29" s="690">
        <v>0.130201761</v>
      </c>
      <c r="X29" s="690">
        <v>0.123746944</v>
      </c>
      <c r="Y29" s="690">
        <v>0.132321779</v>
      </c>
      <c r="Z29" s="690">
        <v>0.14394602200000001</v>
      </c>
      <c r="AA29" s="690">
        <v>0.13650770500000001</v>
      </c>
      <c r="AB29" s="690">
        <v>0.141480568</v>
      </c>
      <c r="AC29" s="690">
        <v>0.12436261699999999</v>
      </c>
      <c r="AD29" s="690">
        <v>0.10387134200000001</v>
      </c>
      <c r="AE29" s="690">
        <v>0.11810567900000001</v>
      </c>
      <c r="AF29" s="690">
        <v>0.107209181</v>
      </c>
      <c r="AG29" s="690">
        <v>0.118642795</v>
      </c>
      <c r="AH29" s="690">
        <v>0.14517975699999999</v>
      </c>
      <c r="AI29" s="690">
        <v>0.11455332</v>
      </c>
      <c r="AJ29" s="690">
        <v>0.11851856400000001</v>
      </c>
      <c r="AK29" s="690">
        <v>0.15525117399999999</v>
      </c>
      <c r="AL29" s="690">
        <v>0.147795697</v>
      </c>
      <c r="AM29" s="690">
        <v>0.13644967199999999</v>
      </c>
      <c r="AN29" s="690">
        <v>6.2728006000000003E-2</v>
      </c>
      <c r="AO29" s="690">
        <v>3.3190367999999998E-2</v>
      </c>
      <c r="AP29" s="690">
        <v>9.8306033000000001E-2</v>
      </c>
      <c r="AQ29" s="690">
        <v>9.2748424999999995E-2</v>
      </c>
      <c r="AR29" s="690">
        <v>0.121902711</v>
      </c>
      <c r="AS29" s="690">
        <v>0.13211103900000001</v>
      </c>
      <c r="AT29" s="690">
        <v>0.145293112</v>
      </c>
      <c r="AU29" s="690">
        <v>0.14106215899999999</v>
      </c>
      <c r="AV29" s="690">
        <v>0.16775659300000001</v>
      </c>
      <c r="AW29" s="690">
        <v>0.123895016</v>
      </c>
      <c r="AX29" s="690">
        <v>0.13441929999999999</v>
      </c>
      <c r="AY29" s="690">
        <v>0.13781289999999999</v>
      </c>
      <c r="AZ29" s="691">
        <v>0.1125047</v>
      </c>
      <c r="BA29" s="691">
        <v>9.4267400000000001E-2</v>
      </c>
      <c r="BB29" s="691">
        <v>0.111748</v>
      </c>
      <c r="BC29" s="691">
        <v>0.10077940000000001</v>
      </c>
      <c r="BD29" s="691">
        <v>0.10106759999999999</v>
      </c>
      <c r="BE29" s="691">
        <v>0.116456</v>
      </c>
      <c r="BF29" s="691">
        <v>0.1389949</v>
      </c>
      <c r="BG29" s="691">
        <v>0.125502</v>
      </c>
      <c r="BH29" s="691">
        <v>0.13617070000000001</v>
      </c>
      <c r="BI29" s="691">
        <v>0.13345560000000001</v>
      </c>
      <c r="BJ29" s="691">
        <v>0.1395063</v>
      </c>
      <c r="BK29" s="691">
        <v>0.13650799999999999</v>
      </c>
      <c r="BL29" s="691">
        <v>0.1044775</v>
      </c>
      <c r="BM29" s="691">
        <v>7.8560900000000003E-2</v>
      </c>
      <c r="BN29" s="691">
        <v>0.1002815</v>
      </c>
      <c r="BO29" s="691">
        <v>0.10044119999999999</v>
      </c>
      <c r="BP29" s="691">
        <v>0.1062119</v>
      </c>
      <c r="BQ29" s="691">
        <v>0.1172647</v>
      </c>
      <c r="BR29" s="691">
        <v>0.14152410000000001</v>
      </c>
      <c r="BS29" s="691">
        <v>0.12718850000000001</v>
      </c>
      <c r="BT29" s="691">
        <v>0.14173479999999999</v>
      </c>
      <c r="BU29" s="691">
        <v>0.13546620000000001</v>
      </c>
      <c r="BV29" s="691">
        <v>0.14058029999999999</v>
      </c>
    </row>
    <row r="30" spans="1:74" ht="11.15" customHeight="1" x14ac:dyDescent="0.25">
      <c r="A30" s="499" t="s">
        <v>1264</v>
      </c>
      <c r="B30" s="500" t="s">
        <v>1206</v>
      </c>
      <c r="C30" s="690">
        <v>30.574622889</v>
      </c>
      <c r="D30" s="690">
        <v>25.455070716000002</v>
      </c>
      <c r="E30" s="690">
        <v>25.845111587000002</v>
      </c>
      <c r="F30" s="690">
        <v>25.935467071000001</v>
      </c>
      <c r="G30" s="690">
        <v>33.351059865000003</v>
      </c>
      <c r="H30" s="690">
        <v>35.826712950000001</v>
      </c>
      <c r="I30" s="690">
        <v>38.583241080999997</v>
      </c>
      <c r="J30" s="690">
        <v>38.19353976</v>
      </c>
      <c r="K30" s="690">
        <v>31.744598171</v>
      </c>
      <c r="L30" s="690">
        <v>28.179249118000001</v>
      </c>
      <c r="M30" s="690">
        <v>26.678426936000001</v>
      </c>
      <c r="N30" s="690">
        <v>28.236782558000002</v>
      </c>
      <c r="O30" s="690">
        <v>29.294415102999999</v>
      </c>
      <c r="P30" s="690">
        <v>25.819764232000001</v>
      </c>
      <c r="Q30" s="690">
        <v>27.363257208</v>
      </c>
      <c r="R30" s="690">
        <v>26.651021878000002</v>
      </c>
      <c r="S30" s="690">
        <v>31.629141522000001</v>
      </c>
      <c r="T30" s="690">
        <v>34.281161384000001</v>
      </c>
      <c r="U30" s="690">
        <v>38.274202561999999</v>
      </c>
      <c r="V30" s="690">
        <v>40.392529836999998</v>
      </c>
      <c r="W30" s="690">
        <v>36.488199559999998</v>
      </c>
      <c r="X30" s="690">
        <v>30.061022211000001</v>
      </c>
      <c r="Y30" s="690">
        <v>27.687361542000001</v>
      </c>
      <c r="Z30" s="690">
        <v>29.302190074999999</v>
      </c>
      <c r="AA30" s="690">
        <v>28.477177986000001</v>
      </c>
      <c r="AB30" s="690">
        <v>27.433575943000001</v>
      </c>
      <c r="AC30" s="690">
        <v>27.162463612</v>
      </c>
      <c r="AD30" s="690">
        <v>26.332064479</v>
      </c>
      <c r="AE30" s="690">
        <v>30.791379228</v>
      </c>
      <c r="AF30" s="690">
        <v>34.648128866999997</v>
      </c>
      <c r="AG30" s="690">
        <v>39.378905674999999</v>
      </c>
      <c r="AH30" s="690">
        <v>39.453741837000003</v>
      </c>
      <c r="AI30" s="690">
        <v>32.488924758000003</v>
      </c>
      <c r="AJ30" s="690">
        <v>30.998571617</v>
      </c>
      <c r="AK30" s="690">
        <v>26.518110225000001</v>
      </c>
      <c r="AL30" s="690">
        <v>29.486589288000001</v>
      </c>
      <c r="AM30" s="690">
        <v>30.515317232000001</v>
      </c>
      <c r="AN30" s="690">
        <v>28.204134292999999</v>
      </c>
      <c r="AO30" s="690">
        <v>26.909290939000002</v>
      </c>
      <c r="AP30" s="690">
        <v>27.597445506</v>
      </c>
      <c r="AQ30" s="690">
        <v>31.734552522000001</v>
      </c>
      <c r="AR30" s="690">
        <v>36.891740394000003</v>
      </c>
      <c r="AS30" s="690">
        <v>38.849258517999999</v>
      </c>
      <c r="AT30" s="690">
        <v>40.560017094999999</v>
      </c>
      <c r="AU30" s="690">
        <v>35.756981856000003</v>
      </c>
      <c r="AV30" s="690">
        <v>31.764324718000001</v>
      </c>
      <c r="AW30" s="690">
        <v>27.767158191</v>
      </c>
      <c r="AX30" s="690">
        <v>29.27242</v>
      </c>
      <c r="AY30" s="690">
        <v>32.782640000000001</v>
      </c>
      <c r="AZ30" s="691">
        <v>28.511849999999999</v>
      </c>
      <c r="BA30" s="691">
        <v>28.33426</v>
      </c>
      <c r="BB30" s="691">
        <v>29.597270000000002</v>
      </c>
      <c r="BC30" s="691">
        <v>34.230789999999999</v>
      </c>
      <c r="BD30" s="691">
        <v>36.983240000000002</v>
      </c>
      <c r="BE30" s="691">
        <v>40.125979999999998</v>
      </c>
      <c r="BF30" s="691">
        <v>40.516950000000001</v>
      </c>
      <c r="BG30" s="691">
        <v>34.71734</v>
      </c>
      <c r="BH30" s="691">
        <v>30.910360000000001</v>
      </c>
      <c r="BI30" s="691">
        <v>28.122949999999999</v>
      </c>
      <c r="BJ30" s="691">
        <v>31.89293</v>
      </c>
      <c r="BK30" s="691">
        <v>31.53284</v>
      </c>
      <c r="BL30" s="691">
        <v>27.9373</v>
      </c>
      <c r="BM30" s="691">
        <v>27.814779999999999</v>
      </c>
      <c r="BN30" s="691">
        <v>28.501139999999999</v>
      </c>
      <c r="BO30" s="691">
        <v>33.60257</v>
      </c>
      <c r="BP30" s="691">
        <v>36.301990000000004</v>
      </c>
      <c r="BQ30" s="691">
        <v>39.498989999999999</v>
      </c>
      <c r="BR30" s="691">
        <v>39.90466</v>
      </c>
      <c r="BS30" s="691">
        <v>34.1111</v>
      </c>
      <c r="BT30" s="691">
        <v>30.33971</v>
      </c>
      <c r="BU30" s="691">
        <v>27.576899999999998</v>
      </c>
      <c r="BV30" s="691">
        <v>31.476500000000001</v>
      </c>
    </row>
    <row r="31" spans="1:74" ht="11.15" customHeight="1" x14ac:dyDescent="0.25">
      <c r="A31" s="499" t="s">
        <v>1265</v>
      </c>
      <c r="B31" s="500" t="s">
        <v>1307</v>
      </c>
      <c r="C31" s="690">
        <v>30.574622889</v>
      </c>
      <c r="D31" s="690">
        <v>25.455070716000002</v>
      </c>
      <c r="E31" s="690">
        <v>25.845111587000002</v>
      </c>
      <c r="F31" s="690">
        <v>25.935467071000001</v>
      </c>
      <c r="G31" s="690">
        <v>33.351059865000003</v>
      </c>
      <c r="H31" s="690">
        <v>35.826712950000001</v>
      </c>
      <c r="I31" s="690">
        <v>38.583241080999997</v>
      </c>
      <c r="J31" s="690">
        <v>38.19353976</v>
      </c>
      <c r="K31" s="690">
        <v>31.744598171</v>
      </c>
      <c r="L31" s="690">
        <v>28.179249118000001</v>
      </c>
      <c r="M31" s="690">
        <v>26.678426936000001</v>
      </c>
      <c r="N31" s="690">
        <v>28.236782558000002</v>
      </c>
      <c r="O31" s="690">
        <v>29.294415102999999</v>
      </c>
      <c r="P31" s="690">
        <v>25.819764232000001</v>
      </c>
      <c r="Q31" s="690">
        <v>27.363257208</v>
      </c>
      <c r="R31" s="690">
        <v>26.651021878000002</v>
      </c>
      <c r="S31" s="690">
        <v>31.629141522000001</v>
      </c>
      <c r="T31" s="690">
        <v>34.281161384000001</v>
      </c>
      <c r="U31" s="690">
        <v>38.274202561999999</v>
      </c>
      <c r="V31" s="690">
        <v>40.392529836999998</v>
      </c>
      <c r="W31" s="690">
        <v>36.488199559999998</v>
      </c>
      <c r="X31" s="690">
        <v>30.061022211000001</v>
      </c>
      <c r="Y31" s="690">
        <v>27.687361542000001</v>
      </c>
      <c r="Z31" s="690">
        <v>29.302190074999999</v>
      </c>
      <c r="AA31" s="690">
        <v>28.477177986000001</v>
      </c>
      <c r="AB31" s="690">
        <v>27.433575943000001</v>
      </c>
      <c r="AC31" s="690">
        <v>27.162463612</v>
      </c>
      <c r="AD31" s="690">
        <v>26.332064479</v>
      </c>
      <c r="AE31" s="690">
        <v>30.791379228</v>
      </c>
      <c r="AF31" s="690">
        <v>34.648128866999997</v>
      </c>
      <c r="AG31" s="690">
        <v>39.378905674999999</v>
      </c>
      <c r="AH31" s="690">
        <v>39.453741837000003</v>
      </c>
      <c r="AI31" s="690">
        <v>32.488924758000003</v>
      </c>
      <c r="AJ31" s="690">
        <v>30.998571617</v>
      </c>
      <c r="AK31" s="690">
        <v>26.518110225000001</v>
      </c>
      <c r="AL31" s="690">
        <v>29.486589288000001</v>
      </c>
      <c r="AM31" s="690">
        <v>30.515317232000001</v>
      </c>
      <c r="AN31" s="690">
        <v>28.204134292999999</v>
      </c>
      <c r="AO31" s="690">
        <v>26.909290939000002</v>
      </c>
      <c r="AP31" s="690">
        <v>27.597445506</v>
      </c>
      <c r="AQ31" s="690">
        <v>31.734552522000001</v>
      </c>
      <c r="AR31" s="690">
        <v>36.891740394000003</v>
      </c>
      <c r="AS31" s="690">
        <v>38.849258517999999</v>
      </c>
      <c r="AT31" s="690">
        <v>40.560017094999999</v>
      </c>
      <c r="AU31" s="690">
        <v>35.756981856000003</v>
      </c>
      <c r="AV31" s="690">
        <v>31.764324718000001</v>
      </c>
      <c r="AW31" s="690">
        <v>27.767158191</v>
      </c>
      <c r="AX31" s="690">
        <v>29.27242</v>
      </c>
      <c r="AY31" s="690">
        <v>32.782640000000001</v>
      </c>
      <c r="AZ31" s="691">
        <v>28.511849999999999</v>
      </c>
      <c r="BA31" s="691">
        <v>28.33426</v>
      </c>
      <c r="BB31" s="691">
        <v>29.597270000000002</v>
      </c>
      <c r="BC31" s="691">
        <v>34.230789999999999</v>
      </c>
      <c r="BD31" s="691">
        <v>36.983240000000002</v>
      </c>
      <c r="BE31" s="691">
        <v>40.125979999999998</v>
      </c>
      <c r="BF31" s="691">
        <v>40.516950000000001</v>
      </c>
      <c r="BG31" s="691">
        <v>34.71734</v>
      </c>
      <c r="BH31" s="691">
        <v>30.910360000000001</v>
      </c>
      <c r="BI31" s="691">
        <v>28.122949999999999</v>
      </c>
      <c r="BJ31" s="691">
        <v>31.89293</v>
      </c>
      <c r="BK31" s="691">
        <v>31.53284</v>
      </c>
      <c r="BL31" s="691">
        <v>27.9373</v>
      </c>
      <c r="BM31" s="691">
        <v>27.814779999999999</v>
      </c>
      <c r="BN31" s="691">
        <v>28.501139999999999</v>
      </c>
      <c r="BO31" s="691">
        <v>33.60257</v>
      </c>
      <c r="BP31" s="691">
        <v>36.301990000000004</v>
      </c>
      <c r="BQ31" s="691">
        <v>39.498989999999999</v>
      </c>
      <c r="BR31" s="691">
        <v>39.90466</v>
      </c>
      <c r="BS31" s="691">
        <v>34.1111</v>
      </c>
      <c r="BT31" s="691">
        <v>30.33971</v>
      </c>
      <c r="BU31" s="691">
        <v>27.576899999999998</v>
      </c>
      <c r="BV31" s="691">
        <v>31.476500000000001</v>
      </c>
    </row>
    <row r="32" spans="1:74" ht="11.15" customHeight="1" x14ac:dyDescent="0.25">
      <c r="A32" s="517"/>
      <c r="B32" s="131" t="s">
        <v>1327</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333"/>
      <c r="BA32" s="333"/>
      <c r="BB32" s="33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5" customHeight="1" x14ac:dyDescent="0.25">
      <c r="A33" s="499" t="s">
        <v>1266</v>
      </c>
      <c r="B33" s="500" t="s">
        <v>82</v>
      </c>
      <c r="C33" s="690">
        <v>6.4390753939999996</v>
      </c>
      <c r="D33" s="690">
        <v>5.3679650990000001</v>
      </c>
      <c r="E33" s="690">
        <v>6.0035999320000002</v>
      </c>
      <c r="F33" s="690">
        <v>4.7552858100000002</v>
      </c>
      <c r="G33" s="690">
        <v>4.7092808640000001</v>
      </c>
      <c r="H33" s="690">
        <v>6.2565567399999997</v>
      </c>
      <c r="I33" s="690">
        <v>10.378365046000001</v>
      </c>
      <c r="J33" s="690">
        <v>10.176178804999999</v>
      </c>
      <c r="K33" s="690">
        <v>9.0496515330000005</v>
      </c>
      <c r="L33" s="690">
        <v>6.8053741490000004</v>
      </c>
      <c r="M33" s="690">
        <v>6.1737094590000003</v>
      </c>
      <c r="N33" s="690">
        <v>7.052231473</v>
      </c>
      <c r="O33" s="690">
        <v>7.98085413</v>
      </c>
      <c r="P33" s="690">
        <v>6.8854015909999999</v>
      </c>
      <c r="Q33" s="690">
        <v>7.0198669369999998</v>
      </c>
      <c r="R33" s="690">
        <v>5.4641559429999997</v>
      </c>
      <c r="S33" s="690">
        <v>4.411171102</v>
      </c>
      <c r="T33" s="690">
        <v>6.9576507840000001</v>
      </c>
      <c r="U33" s="690">
        <v>10.435376519</v>
      </c>
      <c r="V33" s="690">
        <v>10.854307188</v>
      </c>
      <c r="W33" s="690">
        <v>8.9005845469999993</v>
      </c>
      <c r="X33" s="690">
        <v>7.1371313150000004</v>
      </c>
      <c r="Y33" s="690">
        <v>7.6816376000000002</v>
      </c>
      <c r="Z33" s="690">
        <v>9.1258755669999996</v>
      </c>
      <c r="AA33" s="690">
        <v>8.5288587820000004</v>
      </c>
      <c r="AB33" s="690">
        <v>7.4761617469999999</v>
      </c>
      <c r="AC33" s="690">
        <v>8.5126187689999995</v>
      </c>
      <c r="AD33" s="690">
        <v>7.170352898</v>
      </c>
      <c r="AE33" s="690">
        <v>4.317512335</v>
      </c>
      <c r="AF33" s="690">
        <v>5.3940769340000001</v>
      </c>
      <c r="AG33" s="690">
        <v>8.4156807689999997</v>
      </c>
      <c r="AH33" s="690">
        <v>10.009377531</v>
      </c>
      <c r="AI33" s="690">
        <v>9.2826461229999992</v>
      </c>
      <c r="AJ33" s="690">
        <v>7.7701936720000004</v>
      </c>
      <c r="AK33" s="690">
        <v>6.3898621359999996</v>
      </c>
      <c r="AL33" s="690">
        <v>8.1069907029999992</v>
      </c>
      <c r="AM33" s="690">
        <v>7.4235411229999997</v>
      </c>
      <c r="AN33" s="690">
        <v>6.5669870799999996</v>
      </c>
      <c r="AO33" s="690">
        <v>6.9552424139999998</v>
      </c>
      <c r="AP33" s="690">
        <v>6.6958760929999999</v>
      </c>
      <c r="AQ33" s="690">
        <v>5.4758637510000003</v>
      </c>
      <c r="AR33" s="690">
        <v>7.9490287769999997</v>
      </c>
      <c r="AS33" s="690">
        <v>9.9839984869999991</v>
      </c>
      <c r="AT33" s="690">
        <v>9.9035664380000004</v>
      </c>
      <c r="AU33" s="690">
        <v>8.2922124410000002</v>
      </c>
      <c r="AV33" s="690">
        <v>6.6695070039999997</v>
      </c>
      <c r="AW33" s="690">
        <v>7.058453826</v>
      </c>
      <c r="AX33" s="690">
        <v>8.3783530000000006</v>
      </c>
      <c r="AY33" s="690">
        <v>7.7991020000000004</v>
      </c>
      <c r="AZ33" s="691">
        <v>5.9582110000000004</v>
      </c>
      <c r="BA33" s="691">
        <v>6.1233009999999997</v>
      </c>
      <c r="BB33" s="691">
        <v>4.1516570000000002</v>
      </c>
      <c r="BC33" s="691">
        <v>4.0087780000000004</v>
      </c>
      <c r="BD33" s="691">
        <v>7.4292790000000002</v>
      </c>
      <c r="BE33" s="691">
        <v>10.809469999999999</v>
      </c>
      <c r="BF33" s="691">
        <v>10.83587</v>
      </c>
      <c r="BG33" s="691">
        <v>9.8480889999999999</v>
      </c>
      <c r="BH33" s="691">
        <v>8.9537720000000007</v>
      </c>
      <c r="BI33" s="691">
        <v>6.9663310000000003</v>
      </c>
      <c r="BJ33" s="691">
        <v>10.291689999999999</v>
      </c>
      <c r="BK33" s="691">
        <v>7.8368539999999998</v>
      </c>
      <c r="BL33" s="691">
        <v>6.8344480000000001</v>
      </c>
      <c r="BM33" s="691">
        <v>6.1947080000000003</v>
      </c>
      <c r="BN33" s="691">
        <v>4.013585</v>
      </c>
      <c r="BO33" s="691">
        <v>4.0063089999999999</v>
      </c>
      <c r="BP33" s="691">
        <v>7.9185040000000004</v>
      </c>
      <c r="BQ33" s="691">
        <v>9.8834940000000007</v>
      </c>
      <c r="BR33" s="691">
        <v>10.60258</v>
      </c>
      <c r="BS33" s="691">
        <v>9.7750050000000002</v>
      </c>
      <c r="BT33" s="691">
        <v>8.2248549999999998</v>
      </c>
      <c r="BU33" s="691">
        <v>6.0637600000000003</v>
      </c>
      <c r="BV33" s="691">
        <v>9.5090389999999996</v>
      </c>
    </row>
    <row r="34" spans="1:74" ht="11.15" customHeight="1" x14ac:dyDescent="0.25">
      <c r="A34" s="499" t="s">
        <v>1267</v>
      </c>
      <c r="B34" s="500" t="s">
        <v>81</v>
      </c>
      <c r="C34" s="690">
        <v>10.69974294</v>
      </c>
      <c r="D34" s="690">
        <v>8.3791269820000007</v>
      </c>
      <c r="E34" s="690">
        <v>8.7159472390000001</v>
      </c>
      <c r="F34" s="690">
        <v>6.9846350470000003</v>
      </c>
      <c r="G34" s="690">
        <v>6.6285387809999996</v>
      </c>
      <c r="H34" s="690">
        <v>8.3916515159999996</v>
      </c>
      <c r="I34" s="690">
        <v>11.374095242999999</v>
      </c>
      <c r="J34" s="690">
        <v>11.67999936</v>
      </c>
      <c r="K34" s="690">
        <v>10.612312381000001</v>
      </c>
      <c r="L34" s="690">
        <v>10.204865891000001</v>
      </c>
      <c r="M34" s="690">
        <v>10.623527428999999</v>
      </c>
      <c r="N34" s="690">
        <v>11.955885293</v>
      </c>
      <c r="O34" s="690">
        <v>11.961520329000001</v>
      </c>
      <c r="P34" s="690">
        <v>10.59970094</v>
      </c>
      <c r="Q34" s="690">
        <v>9.777790371</v>
      </c>
      <c r="R34" s="690">
        <v>6.8249814579999999</v>
      </c>
      <c r="S34" s="690">
        <v>5.8526963470000002</v>
      </c>
      <c r="T34" s="690">
        <v>7.4026632709999998</v>
      </c>
      <c r="U34" s="690">
        <v>10.435923988000001</v>
      </c>
      <c r="V34" s="690">
        <v>11.360206093</v>
      </c>
      <c r="W34" s="690">
        <v>10.090100529000001</v>
      </c>
      <c r="X34" s="690">
        <v>9.5213554980000001</v>
      </c>
      <c r="Y34" s="690">
        <v>9.8893469710000002</v>
      </c>
      <c r="Z34" s="690">
        <v>11.180659915</v>
      </c>
      <c r="AA34" s="690">
        <v>9.2897574400000007</v>
      </c>
      <c r="AB34" s="690">
        <v>7.6646707679999997</v>
      </c>
      <c r="AC34" s="690">
        <v>7.6348706230000003</v>
      </c>
      <c r="AD34" s="690">
        <v>6.2389440309999999</v>
      </c>
      <c r="AE34" s="690">
        <v>5.4186747349999997</v>
      </c>
      <c r="AF34" s="690">
        <v>6.2620167540000002</v>
      </c>
      <c r="AG34" s="690">
        <v>8.5278825680000008</v>
      </c>
      <c r="AH34" s="690">
        <v>9.8689451120000005</v>
      </c>
      <c r="AI34" s="690">
        <v>8.4934763699999998</v>
      </c>
      <c r="AJ34" s="690">
        <v>8.0402419720000005</v>
      </c>
      <c r="AK34" s="690">
        <v>8.0252112289999999</v>
      </c>
      <c r="AL34" s="690">
        <v>9.0732423250000007</v>
      </c>
      <c r="AM34" s="690">
        <v>7.6840460229999996</v>
      </c>
      <c r="AN34" s="690">
        <v>7.2229739039999998</v>
      </c>
      <c r="AO34" s="690">
        <v>7.6306153090000004</v>
      </c>
      <c r="AP34" s="690">
        <v>5.5879852579999998</v>
      </c>
      <c r="AQ34" s="690">
        <v>5.8538621390000003</v>
      </c>
      <c r="AR34" s="690">
        <v>7.6263305179999996</v>
      </c>
      <c r="AS34" s="690">
        <v>9.362719792</v>
      </c>
      <c r="AT34" s="690">
        <v>8.7841401460000004</v>
      </c>
      <c r="AU34" s="690">
        <v>8.479774012</v>
      </c>
      <c r="AV34" s="690">
        <v>7.9041943339999996</v>
      </c>
      <c r="AW34" s="690">
        <v>7.002962278</v>
      </c>
      <c r="AX34" s="690">
        <v>8.4341190000000008</v>
      </c>
      <c r="AY34" s="690">
        <v>8.4354139999999997</v>
      </c>
      <c r="AZ34" s="691">
        <v>6.8921710000000003</v>
      </c>
      <c r="BA34" s="691">
        <v>6.6499639999999998</v>
      </c>
      <c r="BB34" s="691">
        <v>4.2576150000000004</v>
      </c>
      <c r="BC34" s="691">
        <v>3.9222410000000001</v>
      </c>
      <c r="BD34" s="691">
        <v>5.4134520000000004</v>
      </c>
      <c r="BE34" s="691">
        <v>7.5466360000000003</v>
      </c>
      <c r="BF34" s="691">
        <v>9.0078910000000008</v>
      </c>
      <c r="BG34" s="691">
        <v>7.7394959999999999</v>
      </c>
      <c r="BH34" s="691">
        <v>6.7539860000000003</v>
      </c>
      <c r="BI34" s="691">
        <v>7.259792</v>
      </c>
      <c r="BJ34" s="691">
        <v>7.8398079999999997</v>
      </c>
      <c r="BK34" s="691">
        <v>8.8342130000000001</v>
      </c>
      <c r="BL34" s="691">
        <v>5.8985880000000002</v>
      </c>
      <c r="BM34" s="691">
        <v>6.0687090000000001</v>
      </c>
      <c r="BN34" s="691">
        <v>3.5294889999999999</v>
      </c>
      <c r="BO34" s="691">
        <v>3.6113170000000001</v>
      </c>
      <c r="BP34" s="691">
        <v>5.2049750000000001</v>
      </c>
      <c r="BQ34" s="691">
        <v>8.3793279999999992</v>
      </c>
      <c r="BR34" s="691">
        <v>8.4168629999999993</v>
      </c>
      <c r="BS34" s="691">
        <v>7.2282349999999997</v>
      </c>
      <c r="BT34" s="691">
        <v>6.1298659999999998</v>
      </c>
      <c r="BU34" s="691">
        <v>6.8478680000000001</v>
      </c>
      <c r="BV34" s="691">
        <v>7.1903920000000001</v>
      </c>
    </row>
    <row r="35" spans="1:74" ht="11.15" customHeight="1" x14ac:dyDescent="0.25">
      <c r="A35" s="499" t="s">
        <v>1268</v>
      </c>
      <c r="B35" s="502" t="s">
        <v>84</v>
      </c>
      <c r="C35" s="690">
        <v>0.86232799999999998</v>
      </c>
      <c r="D35" s="690">
        <v>0.78793899999999994</v>
      </c>
      <c r="E35" s="690">
        <v>0.86643700000000001</v>
      </c>
      <c r="F35" s="690">
        <v>0.82247899999999996</v>
      </c>
      <c r="G35" s="690">
        <v>0.60275299999999998</v>
      </c>
      <c r="H35" s="690">
        <v>0.72396000000000005</v>
      </c>
      <c r="I35" s="690">
        <v>0.84852099999999997</v>
      </c>
      <c r="J35" s="690">
        <v>0.84925499999999998</v>
      </c>
      <c r="K35" s="690">
        <v>0.82927700000000004</v>
      </c>
      <c r="L35" s="690">
        <v>0.86246199999999995</v>
      </c>
      <c r="M35" s="690">
        <v>0.84036100000000002</v>
      </c>
      <c r="N35" s="690">
        <v>0.81266899999999997</v>
      </c>
      <c r="O35" s="690">
        <v>0.84955700000000001</v>
      </c>
      <c r="P35" s="690">
        <v>0.77974600000000005</v>
      </c>
      <c r="Q35" s="690">
        <v>0.86134900000000003</v>
      </c>
      <c r="R35" s="690">
        <v>0.81644000000000005</v>
      </c>
      <c r="S35" s="690">
        <v>0.243895</v>
      </c>
      <c r="T35" s="690">
        <v>0.244696</v>
      </c>
      <c r="U35" s="690">
        <v>0.83834200000000003</v>
      </c>
      <c r="V35" s="690">
        <v>0.84835400000000005</v>
      </c>
      <c r="W35" s="690">
        <v>0.82288499999999998</v>
      </c>
      <c r="X35" s="690">
        <v>0.86165899999999995</v>
      </c>
      <c r="Y35" s="690">
        <v>0.83929500000000001</v>
      </c>
      <c r="Z35" s="690">
        <v>0.86028099999999996</v>
      </c>
      <c r="AA35" s="690">
        <v>0.86132399999999998</v>
      </c>
      <c r="AB35" s="690">
        <v>0.72480299999999998</v>
      </c>
      <c r="AC35" s="690">
        <v>0.85381799999999997</v>
      </c>
      <c r="AD35" s="690">
        <v>0.83510099999999998</v>
      </c>
      <c r="AE35" s="690">
        <v>0.78814099999999998</v>
      </c>
      <c r="AF35" s="690">
        <v>0.42041600000000001</v>
      </c>
      <c r="AG35" s="690">
        <v>0.76592099999999996</v>
      </c>
      <c r="AH35" s="690">
        <v>0.84852399999999994</v>
      </c>
      <c r="AI35" s="690">
        <v>0.81708599999999998</v>
      </c>
      <c r="AJ35" s="690">
        <v>0.85855599999999999</v>
      </c>
      <c r="AK35" s="690">
        <v>0.79508800000000002</v>
      </c>
      <c r="AL35" s="690">
        <v>0.85827200000000003</v>
      </c>
      <c r="AM35" s="690">
        <v>0.86509400000000003</v>
      </c>
      <c r="AN35" s="690">
        <v>0.76846099999999995</v>
      </c>
      <c r="AO35" s="690">
        <v>0.84978100000000001</v>
      </c>
      <c r="AP35" s="690">
        <v>0.74666699999999997</v>
      </c>
      <c r="AQ35" s="690">
        <v>0.150615</v>
      </c>
      <c r="AR35" s="690">
        <v>0.30405700000000002</v>
      </c>
      <c r="AS35" s="690">
        <v>0.84557899999999997</v>
      </c>
      <c r="AT35" s="690">
        <v>0.84937600000000002</v>
      </c>
      <c r="AU35" s="690">
        <v>0.81538299999999997</v>
      </c>
      <c r="AV35" s="690">
        <v>0.84853599999999996</v>
      </c>
      <c r="AW35" s="690">
        <v>0.836592</v>
      </c>
      <c r="AX35" s="690">
        <v>0.65122000000000002</v>
      </c>
      <c r="AY35" s="690">
        <v>0.87997999999999998</v>
      </c>
      <c r="AZ35" s="691">
        <v>0.72772000000000003</v>
      </c>
      <c r="BA35" s="691">
        <v>0.80569000000000002</v>
      </c>
      <c r="BB35" s="691">
        <v>0.77969999999999995</v>
      </c>
      <c r="BC35" s="691">
        <v>0.80569000000000002</v>
      </c>
      <c r="BD35" s="691">
        <v>0.77969999999999995</v>
      </c>
      <c r="BE35" s="691">
        <v>0.80569000000000002</v>
      </c>
      <c r="BF35" s="691">
        <v>0.80569000000000002</v>
      </c>
      <c r="BG35" s="691">
        <v>0.77969999999999995</v>
      </c>
      <c r="BH35" s="691">
        <v>0.80569000000000002</v>
      </c>
      <c r="BI35" s="691">
        <v>0.77969999999999995</v>
      </c>
      <c r="BJ35" s="691">
        <v>0.80569000000000002</v>
      </c>
      <c r="BK35" s="691">
        <v>0.80569000000000002</v>
      </c>
      <c r="BL35" s="691">
        <v>0.72772000000000003</v>
      </c>
      <c r="BM35" s="691">
        <v>0.80569000000000002</v>
      </c>
      <c r="BN35" s="691">
        <v>0.77969999999999995</v>
      </c>
      <c r="BO35" s="691">
        <v>0.12937000000000001</v>
      </c>
      <c r="BP35" s="691">
        <v>0.26826</v>
      </c>
      <c r="BQ35" s="691">
        <v>0.80569000000000002</v>
      </c>
      <c r="BR35" s="691">
        <v>0.80569000000000002</v>
      </c>
      <c r="BS35" s="691">
        <v>0.77969999999999995</v>
      </c>
      <c r="BT35" s="691">
        <v>0.80569000000000002</v>
      </c>
      <c r="BU35" s="691">
        <v>0.77969999999999995</v>
      </c>
      <c r="BV35" s="691">
        <v>0.80569000000000002</v>
      </c>
    </row>
    <row r="36" spans="1:74" ht="11.15" customHeight="1" x14ac:dyDescent="0.25">
      <c r="A36" s="499" t="s">
        <v>1269</v>
      </c>
      <c r="B36" s="502" t="s">
        <v>1202</v>
      </c>
      <c r="C36" s="690">
        <v>13.873814731</v>
      </c>
      <c r="D36" s="690">
        <v>13.994692903000001</v>
      </c>
      <c r="E36" s="690">
        <v>13.611366035</v>
      </c>
      <c r="F36" s="690">
        <v>13.842006808000001</v>
      </c>
      <c r="G36" s="690">
        <v>16.062231679</v>
      </c>
      <c r="H36" s="690">
        <v>14.637867297</v>
      </c>
      <c r="I36" s="690">
        <v>11.757271901999999</v>
      </c>
      <c r="J36" s="690">
        <v>9.7706735410000007</v>
      </c>
      <c r="K36" s="690">
        <v>7.9713199450000003</v>
      </c>
      <c r="L36" s="690">
        <v>8.064607466</v>
      </c>
      <c r="M36" s="690">
        <v>9.6700349479999996</v>
      </c>
      <c r="N36" s="690">
        <v>9.6683600950000006</v>
      </c>
      <c r="O36" s="690">
        <v>10.385723687</v>
      </c>
      <c r="P36" s="690">
        <v>9.7063216329999999</v>
      </c>
      <c r="Q36" s="690">
        <v>10.365712204999999</v>
      </c>
      <c r="R36" s="690">
        <v>11.004657756</v>
      </c>
      <c r="S36" s="690">
        <v>14.116726622</v>
      </c>
      <c r="T36" s="690">
        <v>11.977093279</v>
      </c>
      <c r="U36" s="690">
        <v>9.9989144129999996</v>
      </c>
      <c r="V36" s="690">
        <v>9.6610923819999996</v>
      </c>
      <c r="W36" s="690">
        <v>7.4330947539999999</v>
      </c>
      <c r="X36" s="690">
        <v>7.6395099880000004</v>
      </c>
      <c r="Y36" s="690">
        <v>9.3968034639999996</v>
      </c>
      <c r="Z36" s="690">
        <v>9.1489141709999995</v>
      </c>
      <c r="AA36" s="690">
        <v>10.953426904000001</v>
      </c>
      <c r="AB36" s="690">
        <v>12.159782756</v>
      </c>
      <c r="AC36" s="690">
        <v>9.9725361039999996</v>
      </c>
      <c r="AD36" s="690">
        <v>8.8560666460000004</v>
      </c>
      <c r="AE36" s="690">
        <v>14.433234233</v>
      </c>
      <c r="AF36" s="690">
        <v>14.549704605000001</v>
      </c>
      <c r="AG36" s="690">
        <v>13.360276662</v>
      </c>
      <c r="AH36" s="690">
        <v>10.874453937</v>
      </c>
      <c r="AI36" s="690">
        <v>8.2418304780000007</v>
      </c>
      <c r="AJ36" s="690">
        <v>8.4942881779999997</v>
      </c>
      <c r="AK36" s="690">
        <v>10.231240229000001</v>
      </c>
      <c r="AL36" s="690">
        <v>10.477104536000001</v>
      </c>
      <c r="AM36" s="690">
        <v>13.555161521</v>
      </c>
      <c r="AN36" s="690">
        <v>11.067248008</v>
      </c>
      <c r="AO36" s="690">
        <v>9.1752096069999993</v>
      </c>
      <c r="AP36" s="690">
        <v>7.8059063460000004</v>
      </c>
      <c r="AQ36" s="690">
        <v>10.951046512</v>
      </c>
      <c r="AR36" s="690">
        <v>12.29053843</v>
      </c>
      <c r="AS36" s="690">
        <v>9.880920691</v>
      </c>
      <c r="AT36" s="690">
        <v>9.0972753090000005</v>
      </c>
      <c r="AU36" s="690">
        <v>6.7529714869999999</v>
      </c>
      <c r="AV36" s="690">
        <v>7.125079897</v>
      </c>
      <c r="AW36" s="690">
        <v>9.5549512110000006</v>
      </c>
      <c r="AX36" s="690">
        <v>12.25</v>
      </c>
      <c r="AY36" s="690">
        <v>13.82061</v>
      </c>
      <c r="AZ36" s="691">
        <v>11.763489999999999</v>
      </c>
      <c r="BA36" s="691">
        <v>12.527810000000001</v>
      </c>
      <c r="BB36" s="691">
        <v>12.49615</v>
      </c>
      <c r="BC36" s="691">
        <v>14.83779</v>
      </c>
      <c r="BD36" s="691">
        <v>15.243639999999999</v>
      </c>
      <c r="BE36" s="691">
        <v>13.03171</v>
      </c>
      <c r="BF36" s="691">
        <v>10.08344</v>
      </c>
      <c r="BG36" s="691">
        <v>8.0336680000000005</v>
      </c>
      <c r="BH36" s="691">
        <v>8.0067559999999993</v>
      </c>
      <c r="BI36" s="691">
        <v>9.5556230000000006</v>
      </c>
      <c r="BJ36" s="691">
        <v>10.249930000000001</v>
      </c>
      <c r="BK36" s="691">
        <v>11.67304</v>
      </c>
      <c r="BL36" s="691">
        <v>10.797840000000001</v>
      </c>
      <c r="BM36" s="691">
        <v>11.89967</v>
      </c>
      <c r="BN36" s="691">
        <v>12.09244</v>
      </c>
      <c r="BO36" s="691">
        <v>14.716670000000001</v>
      </c>
      <c r="BP36" s="691">
        <v>14.937469999999999</v>
      </c>
      <c r="BQ36" s="691">
        <v>12.851319999999999</v>
      </c>
      <c r="BR36" s="691">
        <v>9.858276</v>
      </c>
      <c r="BS36" s="691">
        <v>7.8664550000000002</v>
      </c>
      <c r="BT36" s="691">
        <v>7.9439419999999998</v>
      </c>
      <c r="BU36" s="691">
        <v>9.5291270000000008</v>
      </c>
      <c r="BV36" s="691">
        <v>10.4194</v>
      </c>
    </row>
    <row r="37" spans="1:74" ht="11.15" customHeight="1" x14ac:dyDescent="0.25">
      <c r="A37" s="499" t="s">
        <v>1270</v>
      </c>
      <c r="B37" s="502" t="s">
        <v>1305</v>
      </c>
      <c r="C37" s="690">
        <v>3.2260324800000002</v>
      </c>
      <c r="D37" s="690">
        <v>3.9394863949999999</v>
      </c>
      <c r="E37" s="690">
        <v>4.265538362</v>
      </c>
      <c r="F37" s="690">
        <v>4.5164876310000004</v>
      </c>
      <c r="G37" s="690">
        <v>4.1115987890000003</v>
      </c>
      <c r="H37" s="690">
        <v>4.5315225410000002</v>
      </c>
      <c r="I37" s="690">
        <v>4.0960611010000001</v>
      </c>
      <c r="J37" s="690">
        <v>4.204084055</v>
      </c>
      <c r="K37" s="690">
        <v>3.5785432460000002</v>
      </c>
      <c r="L37" s="690">
        <v>3.1146699990000002</v>
      </c>
      <c r="M37" s="690">
        <v>3.3750614149999998</v>
      </c>
      <c r="N37" s="690">
        <v>3.4902458840000001</v>
      </c>
      <c r="O37" s="690">
        <v>3.1507209860000001</v>
      </c>
      <c r="P37" s="690">
        <v>3.133044709</v>
      </c>
      <c r="Q37" s="690">
        <v>3.450879526</v>
      </c>
      <c r="R37" s="690">
        <v>4.3702460829999996</v>
      </c>
      <c r="S37" s="690">
        <v>4.1970845949999998</v>
      </c>
      <c r="T37" s="690">
        <v>4.5631128619999997</v>
      </c>
      <c r="U37" s="690">
        <v>4.6037991979999999</v>
      </c>
      <c r="V37" s="690">
        <v>4.1776993239999998</v>
      </c>
      <c r="W37" s="690">
        <v>4.3426729350000004</v>
      </c>
      <c r="X37" s="690">
        <v>3.8718354060000002</v>
      </c>
      <c r="Y37" s="690">
        <v>3.2484780359999998</v>
      </c>
      <c r="Z37" s="690">
        <v>2.9500654759999998</v>
      </c>
      <c r="AA37" s="690">
        <v>4.7997930970000002</v>
      </c>
      <c r="AB37" s="690">
        <v>5.07443212</v>
      </c>
      <c r="AC37" s="690">
        <v>4.6128764770000004</v>
      </c>
      <c r="AD37" s="690">
        <v>4.674956162</v>
      </c>
      <c r="AE37" s="690">
        <v>4.9594373860000003</v>
      </c>
      <c r="AF37" s="690">
        <v>4.7728159850000003</v>
      </c>
      <c r="AG37" s="690">
        <v>4.9690486390000004</v>
      </c>
      <c r="AH37" s="690">
        <v>4.5857920569999999</v>
      </c>
      <c r="AI37" s="690">
        <v>3.8345957990000001</v>
      </c>
      <c r="AJ37" s="690">
        <v>4.7213016569999997</v>
      </c>
      <c r="AK37" s="690">
        <v>4.8222970869999999</v>
      </c>
      <c r="AL37" s="690">
        <v>5.0242011270000004</v>
      </c>
      <c r="AM37" s="690">
        <v>4.8817945009999999</v>
      </c>
      <c r="AN37" s="690">
        <v>5.0261683469999996</v>
      </c>
      <c r="AO37" s="690">
        <v>5.9580662980000003</v>
      </c>
      <c r="AP37" s="690">
        <v>5.9817435550000004</v>
      </c>
      <c r="AQ37" s="690">
        <v>5.8137562369999998</v>
      </c>
      <c r="AR37" s="690">
        <v>5.2393446709999996</v>
      </c>
      <c r="AS37" s="690">
        <v>4.9192376600000003</v>
      </c>
      <c r="AT37" s="690">
        <v>5.2485982150000003</v>
      </c>
      <c r="AU37" s="690">
        <v>5.0324549510000001</v>
      </c>
      <c r="AV37" s="690">
        <v>5.3091408309999997</v>
      </c>
      <c r="AW37" s="690">
        <v>5.7977777359999996</v>
      </c>
      <c r="AX37" s="690">
        <v>5.099221</v>
      </c>
      <c r="AY37" s="690">
        <v>5.8650190000000002</v>
      </c>
      <c r="AZ37" s="691">
        <v>5.0544969999999996</v>
      </c>
      <c r="BA37" s="691">
        <v>6.3667720000000001</v>
      </c>
      <c r="BB37" s="691">
        <v>6.0127379999999997</v>
      </c>
      <c r="BC37" s="691">
        <v>5.9694580000000004</v>
      </c>
      <c r="BD37" s="691">
        <v>5.4420130000000002</v>
      </c>
      <c r="BE37" s="691">
        <v>5.3367719999999998</v>
      </c>
      <c r="BF37" s="691">
        <v>5.6885770000000004</v>
      </c>
      <c r="BG37" s="691">
        <v>5.5227639999999996</v>
      </c>
      <c r="BH37" s="691">
        <v>5.9299280000000003</v>
      </c>
      <c r="BI37" s="691">
        <v>5.9794989999999997</v>
      </c>
      <c r="BJ37" s="691">
        <v>5.764913</v>
      </c>
      <c r="BK37" s="691">
        <v>6.4711249999999998</v>
      </c>
      <c r="BL37" s="691">
        <v>5.4155179999999996</v>
      </c>
      <c r="BM37" s="691">
        <v>7.0830250000000001</v>
      </c>
      <c r="BN37" s="691">
        <v>6.3797079999999999</v>
      </c>
      <c r="BO37" s="691">
        <v>6.7801879999999999</v>
      </c>
      <c r="BP37" s="691">
        <v>5.6653380000000002</v>
      </c>
      <c r="BQ37" s="691">
        <v>5.6315920000000004</v>
      </c>
      <c r="BR37" s="691">
        <v>6.3796980000000003</v>
      </c>
      <c r="BS37" s="691">
        <v>5.8104319999999996</v>
      </c>
      <c r="BT37" s="691">
        <v>6.1408759999999996</v>
      </c>
      <c r="BU37" s="691">
        <v>6.8084509999999998</v>
      </c>
      <c r="BV37" s="691">
        <v>6.7154189999999998</v>
      </c>
    </row>
    <row r="38" spans="1:74" ht="11.15" customHeight="1" x14ac:dyDescent="0.25">
      <c r="A38" s="499" t="s">
        <v>1271</v>
      </c>
      <c r="B38" s="500" t="s">
        <v>1306</v>
      </c>
      <c r="C38" s="690">
        <v>7.5016843999999999E-2</v>
      </c>
      <c r="D38" s="690">
        <v>7.4201458999999997E-2</v>
      </c>
      <c r="E38" s="690">
        <v>8.3901642999999998E-2</v>
      </c>
      <c r="F38" s="690">
        <v>7.1868103000000003E-2</v>
      </c>
      <c r="G38" s="690">
        <v>6.4547605999999993E-2</v>
      </c>
      <c r="H38" s="690">
        <v>4.5374493000000002E-2</v>
      </c>
      <c r="I38" s="690">
        <v>8.6593241000000001E-2</v>
      </c>
      <c r="J38" s="690">
        <v>9.2130055000000002E-2</v>
      </c>
      <c r="K38" s="690">
        <v>9.9517300000000003E-2</v>
      </c>
      <c r="L38" s="690">
        <v>9.1747222000000003E-2</v>
      </c>
      <c r="M38" s="690">
        <v>8.3330975000000002E-2</v>
      </c>
      <c r="N38" s="690">
        <v>7.2068572999999997E-2</v>
      </c>
      <c r="O38" s="690">
        <v>4.3312497999999998E-2</v>
      </c>
      <c r="P38" s="690">
        <v>4.5326399000000003E-2</v>
      </c>
      <c r="Q38" s="690">
        <v>5.3470402E-2</v>
      </c>
      <c r="R38" s="690">
        <v>5.3703364000000003E-2</v>
      </c>
      <c r="S38" s="690">
        <v>5.2089929E-2</v>
      </c>
      <c r="T38" s="690">
        <v>4.3549669999999999E-2</v>
      </c>
      <c r="U38" s="690">
        <v>5.1022652000000002E-2</v>
      </c>
      <c r="V38" s="690">
        <v>5.2419335999999997E-2</v>
      </c>
      <c r="W38" s="690">
        <v>4.2838308999999998E-2</v>
      </c>
      <c r="X38" s="690">
        <v>2.0978245999999999E-2</v>
      </c>
      <c r="Y38" s="690">
        <v>5.0622316000000001E-2</v>
      </c>
      <c r="Z38" s="690">
        <v>6.6841374999999995E-2</v>
      </c>
      <c r="AA38" s="690">
        <v>4.178569E-2</v>
      </c>
      <c r="AB38" s="690">
        <v>3.8447647000000001E-2</v>
      </c>
      <c r="AC38" s="690">
        <v>3.1877083000000001E-2</v>
      </c>
      <c r="AD38" s="690">
        <v>2.2911475000000001E-2</v>
      </c>
      <c r="AE38" s="690">
        <v>4.2048728E-2</v>
      </c>
      <c r="AF38" s="690">
        <v>2.1753245000000001E-2</v>
      </c>
      <c r="AG38" s="690">
        <v>1.7349966000000001E-2</v>
      </c>
      <c r="AH38" s="690">
        <v>2.6281445000000001E-2</v>
      </c>
      <c r="AI38" s="690">
        <v>2.8223826E-2</v>
      </c>
      <c r="AJ38" s="690">
        <v>6.3668750999999996E-2</v>
      </c>
      <c r="AK38" s="690">
        <v>5.2091493000000003E-2</v>
      </c>
      <c r="AL38" s="690">
        <v>4.4475519999999998E-2</v>
      </c>
      <c r="AM38" s="690">
        <v>4.5014080999999997E-2</v>
      </c>
      <c r="AN38" s="690">
        <v>5.5642616999999998E-2</v>
      </c>
      <c r="AO38" s="690">
        <v>6.6655403000000002E-2</v>
      </c>
      <c r="AP38" s="690">
        <v>7.1049952E-2</v>
      </c>
      <c r="AQ38" s="690">
        <v>6.4280503000000003E-2</v>
      </c>
      <c r="AR38" s="690">
        <v>5.8688236999999997E-2</v>
      </c>
      <c r="AS38" s="690">
        <v>6.4326745000000005E-2</v>
      </c>
      <c r="AT38" s="690">
        <v>7.9634286999999998E-2</v>
      </c>
      <c r="AU38" s="690">
        <v>6.8519441E-2</v>
      </c>
      <c r="AV38" s="690">
        <v>3.5501676000000003E-2</v>
      </c>
      <c r="AW38" s="690">
        <v>6.5154880999999998E-2</v>
      </c>
      <c r="AX38" s="690">
        <v>7.2449899999999998E-2</v>
      </c>
      <c r="AY38" s="690">
        <v>4.5861300000000001E-2</v>
      </c>
      <c r="AZ38" s="691">
        <v>5.4444199999999998E-2</v>
      </c>
      <c r="BA38" s="691">
        <v>7.8883300000000003E-2</v>
      </c>
      <c r="BB38" s="691">
        <v>8.2466999999999999E-2</v>
      </c>
      <c r="BC38" s="691">
        <v>5.33847E-2</v>
      </c>
      <c r="BD38" s="691">
        <v>5.5888399999999998E-2</v>
      </c>
      <c r="BE38" s="691">
        <v>8.0554399999999998E-2</v>
      </c>
      <c r="BF38" s="691">
        <v>8.9449899999999999E-2</v>
      </c>
      <c r="BG38" s="691">
        <v>7.6590800000000001E-2</v>
      </c>
      <c r="BH38" s="691">
        <v>7.7350000000000002E-2</v>
      </c>
      <c r="BI38" s="691">
        <v>6.9605299999999995E-2</v>
      </c>
      <c r="BJ38" s="691">
        <v>6.3454899999999995E-2</v>
      </c>
      <c r="BK38" s="691">
        <v>4.13011E-2</v>
      </c>
      <c r="BL38" s="691">
        <v>5.2547700000000003E-2</v>
      </c>
      <c r="BM38" s="691">
        <v>7.5428599999999998E-2</v>
      </c>
      <c r="BN38" s="691">
        <v>8.0543400000000001E-2</v>
      </c>
      <c r="BO38" s="691">
        <v>4.7626000000000002E-2</v>
      </c>
      <c r="BP38" s="691">
        <v>5.5070099999999997E-2</v>
      </c>
      <c r="BQ38" s="691">
        <v>7.9727400000000004E-2</v>
      </c>
      <c r="BR38" s="691">
        <v>8.87743E-2</v>
      </c>
      <c r="BS38" s="691">
        <v>7.3109400000000005E-2</v>
      </c>
      <c r="BT38" s="691">
        <v>7.6983200000000002E-2</v>
      </c>
      <c r="BU38" s="691">
        <v>6.8051399999999998E-2</v>
      </c>
      <c r="BV38" s="691">
        <v>5.9579E-2</v>
      </c>
    </row>
    <row r="39" spans="1:74" ht="11.15" customHeight="1" x14ac:dyDescent="0.25">
      <c r="A39" s="499" t="s">
        <v>1272</v>
      </c>
      <c r="B39" s="500" t="s">
        <v>1206</v>
      </c>
      <c r="C39" s="690">
        <v>35.176010388999998</v>
      </c>
      <c r="D39" s="690">
        <v>32.543411837999997</v>
      </c>
      <c r="E39" s="690">
        <v>33.546790211000001</v>
      </c>
      <c r="F39" s="690">
        <v>30.992762399</v>
      </c>
      <c r="G39" s="690">
        <v>32.178950718999999</v>
      </c>
      <c r="H39" s="690">
        <v>34.586932587</v>
      </c>
      <c r="I39" s="690">
        <v>38.540907533000002</v>
      </c>
      <c r="J39" s="690">
        <v>36.772320815999997</v>
      </c>
      <c r="K39" s="690">
        <v>32.140621404999997</v>
      </c>
      <c r="L39" s="690">
        <v>29.143726727000001</v>
      </c>
      <c r="M39" s="690">
        <v>30.766025226</v>
      </c>
      <c r="N39" s="690">
        <v>33.051460317999997</v>
      </c>
      <c r="O39" s="690">
        <v>34.371688630000001</v>
      </c>
      <c r="P39" s="690">
        <v>31.149541272</v>
      </c>
      <c r="Q39" s="690">
        <v>31.529068441</v>
      </c>
      <c r="R39" s="690">
        <v>28.534184604</v>
      </c>
      <c r="S39" s="690">
        <v>28.873663595</v>
      </c>
      <c r="T39" s="690">
        <v>31.188765866000001</v>
      </c>
      <c r="U39" s="690">
        <v>36.363378769999997</v>
      </c>
      <c r="V39" s="690">
        <v>36.954078322999997</v>
      </c>
      <c r="W39" s="690">
        <v>31.632176074</v>
      </c>
      <c r="X39" s="690">
        <v>29.052469453</v>
      </c>
      <c r="Y39" s="690">
        <v>31.106183387000002</v>
      </c>
      <c r="Z39" s="690">
        <v>33.332637503999997</v>
      </c>
      <c r="AA39" s="690">
        <v>34.474945912999999</v>
      </c>
      <c r="AB39" s="690">
        <v>33.138298038000002</v>
      </c>
      <c r="AC39" s="690">
        <v>31.618597055999999</v>
      </c>
      <c r="AD39" s="690">
        <v>27.798332211999998</v>
      </c>
      <c r="AE39" s="690">
        <v>29.959048417000002</v>
      </c>
      <c r="AF39" s="690">
        <v>31.420783523000001</v>
      </c>
      <c r="AG39" s="690">
        <v>36.056159604000001</v>
      </c>
      <c r="AH39" s="690">
        <v>36.213374082000001</v>
      </c>
      <c r="AI39" s="690">
        <v>30.697858596</v>
      </c>
      <c r="AJ39" s="690">
        <v>29.948250229999999</v>
      </c>
      <c r="AK39" s="690">
        <v>30.315790174</v>
      </c>
      <c r="AL39" s="690">
        <v>33.584286210999998</v>
      </c>
      <c r="AM39" s="690">
        <v>34.454651249000001</v>
      </c>
      <c r="AN39" s="690">
        <v>30.707480956000001</v>
      </c>
      <c r="AO39" s="690">
        <v>30.635570031</v>
      </c>
      <c r="AP39" s="690">
        <v>26.889228203999998</v>
      </c>
      <c r="AQ39" s="690">
        <v>28.309424142000001</v>
      </c>
      <c r="AR39" s="690">
        <v>33.467987633</v>
      </c>
      <c r="AS39" s="690">
        <v>35.056782374999997</v>
      </c>
      <c r="AT39" s="690">
        <v>33.962590394999999</v>
      </c>
      <c r="AU39" s="690">
        <v>29.441315331999999</v>
      </c>
      <c r="AV39" s="690">
        <v>27.891959742000001</v>
      </c>
      <c r="AW39" s="690">
        <v>30.315891932</v>
      </c>
      <c r="AX39" s="690">
        <v>34.885359999999999</v>
      </c>
      <c r="AY39" s="690">
        <v>36.84599</v>
      </c>
      <c r="AZ39" s="691">
        <v>30.450530000000001</v>
      </c>
      <c r="BA39" s="691">
        <v>32.552419999999998</v>
      </c>
      <c r="BB39" s="691">
        <v>27.780329999999999</v>
      </c>
      <c r="BC39" s="691">
        <v>29.597339999999999</v>
      </c>
      <c r="BD39" s="691">
        <v>34.363970000000002</v>
      </c>
      <c r="BE39" s="691">
        <v>37.61083</v>
      </c>
      <c r="BF39" s="691">
        <v>36.510919999999999</v>
      </c>
      <c r="BG39" s="691">
        <v>32.000309999999999</v>
      </c>
      <c r="BH39" s="691">
        <v>30.527480000000001</v>
      </c>
      <c r="BI39" s="691">
        <v>30.61055</v>
      </c>
      <c r="BJ39" s="691">
        <v>35.015479999999997</v>
      </c>
      <c r="BK39" s="691">
        <v>35.662219999999998</v>
      </c>
      <c r="BL39" s="691">
        <v>29.726659999999999</v>
      </c>
      <c r="BM39" s="691">
        <v>32.127229999999997</v>
      </c>
      <c r="BN39" s="691">
        <v>26.87546</v>
      </c>
      <c r="BO39" s="691">
        <v>29.29148</v>
      </c>
      <c r="BP39" s="691">
        <v>34.049619999999997</v>
      </c>
      <c r="BQ39" s="691">
        <v>37.631149999999998</v>
      </c>
      <c r="BR39" s="691">
        <v>36.151879999999998</v>
      </c>
      <c r="BS39" s="691">
        <v>31.53294</v>
      </c>
      <c r="BT39" s="691">
        <v>29.322209999999998</v>
      </c>
      <c r="BU39" s="691">
        <v>30.096959999999999</v>
      </c>
      <c r="BV39" s="691">
        <v>34.69952</v>
      </c>
    </row>
    <row r="40" spans="1:74" ht="11.15" customHeight="1" x14ac:dyDescent="0.25">
      <c r="A40" s="499" t="s">
        <v>1273</v>
      </c>
      <c r="B40" s="500" t="s">
        <v>1307</v>
      </c>
      <c r="C40" s="690">
        <v>31.330922201</v>
      </c>
      <c r="D40" s="690">
        <v>28.916762550000001</v>
      </c>
      <c r="E40" s="690">
        <v>30.030556235999999</v>
      </c>
      <c r="F40" s="690">
        <v>27.629828297</v>
      </c>
      <c r="G40" s="690">
        <v>28.634885899</v>
      </c>
      <c r="H40" s="690">
        <v>31.051159560999999</v>
      </c>
      <c r="I40" s="690">
        <v>35.207450416</v>
      </c>
      <c r="J40" s="690">
        <v>33.458609029000002</v>
      </c>
      <c r="K40" s="690">
        <v>29.283455674999999</v>
      </c>
      <c r="L40" s="690">
        <v>29.510543777999999</v>
      </c>
      <c r="M40" s="690">
        <v>30.619778329999999</v>
      </c>
      <c r="N40" s="690">
        <v>33.269814859</v>
      </c>
      <c r="O40" s="690">
        <v>32.707210959999998</v>
      </c>
      <c r="P40" s="690">
        <v>31.387914816999999</v>
      </c>
      <c r="Q40" s="690">
        <v>31.512118806</v>
      </c>
      <c r="R40" s="690">
        <v>27.608175359000001</v>
      </c>
      <c r="S40" s="690">
        <v>28.172322242</v>
      </c>
      <c r="T40" s="690">
        <v>30.146899682000001</v>
      </c>
      <c r="U40" s="690">
        <v>34.900424946999998</v>
      </c>
      <c r="V40" s="690">
        <v>35.186123332000001</v>
      </c>
      <c r="W40" s="690">
        <v>29.631782189999999</v>
      </c>
      <c r="X40" s="690">
        <v>29.092012023999999</v>
      </c>
      <c r="Y40" s="690">
        <v>29.688052315</v>
      </c>
      <c r="Z40" s="690">
        <v>32.096432907999997</v>
      </c>
      <c r="AA40" s="690">
        <v>32.874989999999997</v>
      </c>
      <c r="AB40" s="690">
        <v>29.654309999999999</v>
      </c>
      <c r="AC40" s="690">
        <v>29.718139999999998</v>
      </c>
      <c r="AD40" s="690">
        <v>25.57507</v>
      </c>
      <c r="AE40" s="690">
        <v>27.237880000000001</v>
      </c>
      <c r="AF40" s="690">
        <v>29.451270000000001</v>
      </c>
      <c r="AG40" s="690">
        <v>34.3185</v>
      </c>
      <c r="AH40" s="690">
        <v>33.20402</v>
      </c>
      <c r="AI40" s="690">
        <v>27.736799999999999</v>
      </c>
      <c r="AJ40" s="690">
        <v>28.26126</v>
      </c>
      <c r="AK40" s="690">
        <v>27.81513</v>
      </c>
      <c r="AL40" s="690">
        <v>32.320419999999999</v>
      </c>
      <c r="AM40" s="690">
        <v>32.124389999999998</v>
      </c>
      <c r="AN40" s="690">
        <v>27.769539999999999</v>
      </c>
      <c r="AO40" s="690">
        <v>29.380680000000002</v>
      </c>
      <c r="AP40" s="690">
        <v>25.506630000000001</v>
      </c>
      <c r="AQ40" s="690">
        <v>28.063410000000001</v>
      </c>
      <c r="AR40" s="690">
        <v>31.020569999999999</v>
      </c>
      <c r="AS40" s="690">
        <v>36.466670000000001</v>
      </c>
      <c r="AT40" s="690">
        <v>33.167650000000002</v>
      </c>
      <c r="AU40" s="690">
        <v>28.032769999999999</v>
      </c>
      <c r="AV40" s="690">
        <v>29.491040000000002</v>
      </c>
      <c r="AW40" s="690">
        <v>26.854700000000001</v>
      </c>
      <c r="AX40" s="690">
        <v>33.104285369999999</v>
      </c>
      <c r="AY40" s="690">
        <v>33.541485483999999</v>
      </c>
      <c r="AZ40" s="691">
        <v>28.32178</v>
      </c>
      <c r="BA40" s="691">
        <v>30.056920000000002</v>
      </c>
      <c r="BB40" s="691">
        <v>25.832789999999999</v>
      </c>
      <c r="BC40" s="691">
        <v>27.760619999999999</v>
      </c>
      <c r="BD40" s="691">
        <v>31.805029999999999</v>
      </c>
      <c r="BE40" s="691">
        <v>34.641010000000001</v>
      </c>
      <c r="BF40" s="691">
        <v>33.378599999999999</v>
      </c>
      <c r="BG40" s="691">
        <v>28.593419999999998</v>
      </c>
      <c r="BH40" s="691">
        <v>27.690100000000001</v>
      </c>
      <c r="BI40" s="691">
        <v>28.815999999999999</v>
      </c>
      <c r="BJ40" s="691">
        <v>33.1252</v>
      </c>
      <c r="BK40" s="691">
        <v>32.909770000000002</v>
      </c>
      <c r="BL40" s="691">
        <v>27.928699999999999</v>
      </c>
      <c r="BM40" s="691">
        <v>30.035959999999999</v>
      </c>
      <c r="BN40" s="691">
        <v>25.822859999999999</v>
      </c>
      <c r="BO40" s="691">
        <v>27.812729999999998</v>
      </c>
      <c r="BP40" s="691">
        <v>31.872669999999999</v>
      </c>
      <c r="BQ40" s="691">
        <v>34.713230000000003</v>
      </c>
      <c r="BR40" s="691">
        <v>33.41422</v>
      </c>
      <c r="BS40" s="691">
        <v>28.594159999999999</v>
      </c>
      <c r="BT40" s="691">
        <v>27.66047</v>
      </c>
      <c r="BU40" s="691">
        <v>28.781780000000001</v>
      </c>
      <c r="BV40" s="691">
        <v>33.142879999999998</v>
      </c>
    </row>
    <row r="41" spans="1:74" ht="11.15" customHeight="1" x14ac:dyDescent="0.25">
      <c r="A41" s="517"/>
      <c r="B41" s="131" t="s">
        <v>1274</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333"/>
      <c r="BA41" s="333"/>
      <c r="BB41" s="33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5" customHeight="1" x14ac:dyDescent="0.25">
      <c r="A42" s="499" t="s">
        <v>1275</v>
      </c>
      <c r="B42" s="500" t="s">
        <v>82</v>
      </c>
      <c r="C42" s="690">
        <v>2.1459455300000001</v>
      </c>
      <c r="D42" s="690">
        <v>1.9622146439999999</v>
      </c>
      <c r="E42" s="690">
        <v>2.0743502509999998</v>
      </c>
      <c r="F42" s="690">
        <v>2.9099626829999998</v>
      </c>
      <c r="G42" s="690">
        <v>3.4552790569999998</v>
      </c>
      <c r="H42" s="690">
        <v>4.4747618100000004</v>
      </c>
      <c r="I42" s="690">
        <v>5.9292395740000003</v>
      </c>
      <c r="J42" s="690">
        <v>6.2361172490000003</v>
      </c>
      <c r="K42" s="690">
        <v>5.7401245879999996</v>
      </c>
      <c r="L42" s="690">
        <v>4.7088064059999999</v>
      </c>
      <c r="M42" s="690">
        <v>3.5622692269999998</v>
      </c>
      <c r="N42" s="690">
        <v>3.8984326600000001</v>
      </c>
      <c r="O42" s="690">
        <v>3.7136536530000002</v>
      </c>
      <c r="P42" s="690">
        <v>3.336914444</v>
      </c>
      <c r="Q42" s="690">
        <v>3.3793589869999998</v>
      </c>
      <c r="R42" s="690">
        <v>3.7678275769999998</v>
      </c>
      <c r="S42" s="690">
        <v>3.7934420090000001</v>
      </c>
      <c r="T42" s="690">
        <v>5.1345561970000002</v>
      </c>
      <c r="U42" s="690">
        <v>6.4168073860000003</v>
      </c>
      <c r="V42" s="690">
        <v>6.5977859739999998</v>
      </c>
      <c r="W42" s="690">
        <v>5.8542297330000004</v>
      </c>
      <c r="X42" s="690">
        <v>5.1964041720000003</v>
      </c>
      <c r="Y42" s="690">
        <v>3.9399256889999998</v>
      </c>
      <c r="Z42" s="690">
        <v>5.0085879789999996</v>
      </c>
      <c r="AA42" s="690">
        <v>4.2607198840000002</v>
      </c>
      <c r="AB42" s="690">
        <v>4.0003018939999997</v>
      </c>
      <c r="AC42" s="690">
        <v>3.4899057579999999</v>
      </c>
      <c r="AD42" s="690">
        <v>4.0262660510000003</v>
      </c>
      <c r="AE42" s="690">
        <v>5.130337248</v>
      </c>
      <c r="AF42" s="690">
        <v>5.4747627889999997</v>
      </c>
      <c r="AG42" s="690">
        <v>6.9411709439999996</v>
      </c>
      <c r="AH42" s="690">
        <v>6.9759195119999999</v>
      </c>
      <c r="AI42" s="690">
        <v>6.1742908359999999</v>
      </c>
      <c r="AJ42" s="690">
        <v>5.494405521</v>
      </c>
      <c r="AK42" s="690">
        <v>4.3835133749999997</v>
      </c>
      <c r="AL42" s="690">
        <v>4.7801315359999998</v>
      </c>
      <c r="AM42" s="690">
        <v>4.4905330670000003</v>
      </c>
      <c r="AN42" s="690">
        <v>2.7174266450000002</v>
      </c>
      <c r="AO42" s="690">
        <v>3.6750663970000002</v>
      </c>
      <c r="AP42" s="690">
        <v>4.2865731379999996</v>
      </c>
      <c r="AQ42" s="690">
        <v>5.2067821089999997</v>
      </c>
      <c r="AR42" s="690">
        <v>6.1900416720000004</v>
      </c>
      <c r="AS42" s="690">
        <v>7.4141819980000001</v>
      </c>
      <c r="AT42" s="690">
        <v>6.8410878369999999</v>
      </c>
      <c r="AU42" s="690">
        <v>5.798844463</v>
      </c>
      <c r="AV42" s="690">
        <v>4.5351054340000001</v>
      </c>
      <c r="AW42" s="690">
        <v>3.3993882540000002</v>
      </c>
      <c r="AX42" s="690">
        <v>4.1363370000000002</v>
      </c>
      <c r="AY42" s="690">
        <v>4.0009579999999998</v>
      </c>
      <c r="AZ42" s="691">
        <v>2.7345869999999999</v>
      </c>
      <c r="BA42" s="691">
        <v>2.402288</v>
      </c>
      <c r="BB42" s="691">
        <v>3.1752319999999998</v>
      </c>
      <c r="BC42" s="691">
        <v>3.4368439999999998</v>
      </c>
      <c r="BD42" s="691">
        <v>4.907114</v>
      </c>
      <c r="BE42" s="691">
        <v>6.8460489999999998</v>
      </c>
      <c r="BF42" s="691">
        <v>6.201314</v>
      </c>
      <c r="BG42" s="691">
        <v>4.7264150000000003</v>
      </c>
      <c r="BH42" s="691">
        <v>2.9980639999999998</v>
      </c>
      <c r="BI42" s="691">
        <v>3.4894919999999998</v>
      </c>
      <c r="BJ42" s="691">
        <v>3.1358899999999998</v>
      </c>
      <c r="BK42" s="691">
        <v>3.100085</v>
      </c>
      <c r="BL42" s="691">
        <v>2.7148289999999999</v>
      </c>
      <c r="BM42" s="691">
        <v>2.0789949999999999</v>
      </c>
      <c r="BN42" s="691">
        <v>3.0252870000000001</v>
      </c>
      <c r="BO42" s="691">
        <v>3.1172689999999998</v>
      </c>
      <c r="BP42" s="691">
        <v>4.5746500000000001</v>
      </c>
      <c r="BQ42" s="691">
        <v>6.090204</v>
      </c>
      <c r="BR42" s="691">
        <v>5.4759859999999998</v>
      </c>
      <c r="BS42" s="691">
        <v>4.1778630000000003</v>
      </c>
      <c r="BT42" s="691">
        <v>2.070738</v>
      </c>
      <c r="BU42" s="691">
        <v>3.2365240000000002</v>
      </c>
      <c r="BV42" s="691">
        <v>2.2754560000000001</v>
      </c>
    </row>
    <row r="43" spans="1:74" ht="11.15" customHeight="1" x14ac:dyDescent="0.25">
      <c r="A43" s="499" t="s">
        <v>1276</v>
      </c>
      <c r="B43" s="500" t="s">
        <v>81</v>
      </c>
      <c r="C43" s="690">
        <v>3.6645473800000001</v>
      </c>
      <c r="D43" s="690">
        <v>2.986494956</v>
      </c>
      <c r="E43" s="690">
        <v>3.1816479869999998</v>
      </c>
      <c r="F43" s="690">
        <v>2.7661697219999999</v>
      </c>
      <c r="G43" s="690">
        <v>3.1135573750000001</v>
      </c>
      <c r="H43" s="690">
        <v>3.6397277290000001</v>
      </c>
      <c r="I43" s="690">
        <v>4.8569827800000001</v>
      </c>
      <c r="J43" s="690">
        <v>4.6447769320000001</v>
      </c>
      <c r="K43" s="690">
        <v>4.0983632940000003</v>
      </c>
      <c r="L43" s="690">
        <v>3.7986532149999999</v>
      </c>
      <c r="M43" s="690">
        <v>4.141078351</v>
      </c>
      <c r="N43" s="690">
        <v>4.4271465650000001</v>
      </c>
      <c r="O43" s="690">
        <v>3.815376943</v>
      </c>
      <c r="P43" s="690">
        <v>3.9071991559999999</v>
      </c>
      <c r="Q43" s="690">
        <v>2.4990189979999999</v>
      </c>
      <c r="R43" s="690">
        <v>2.372024777</v>
      </c>
      <c r="S43" s="690">
        <v>2.6821942449999998</v>
      </c>
      <c r="T43" s="690">
        <v>3.4020818369999999</v>
      </c>
      <c r="U43" s="690">
        <v>4.2909084010000003</v>
      </c>
      <c r="V43" s="690">
        <v>4.4830725100000004</v>
      </c>
      <c r="W43" s="690">
        <v>3.6542761170000002</v>
      </c>
      <c r="X43" s="690">
        <v>3.0156451419999999</v>
      </c>
      <c r="Y43" s="690">
        <v>2.6768115240000001</v>
      </c>
      <c r="Z43" s="690">
        <v>2.3146413539999999</v>
      </c>
      <c r="AA43" s="690">
        <v>2.569205416</v>
      </c>
      <c r="AB43" s="690">
        <v>1.7926339979999999</v>
      </c>
      <c r="AC43" s="690">
        <v>1.424845036</v>
      </c>
      <c r="AD43" s="690">
        <v>1.456360522</v>
      </c>
      <c r="AE43" s="690">
        <v>1.9302145310000001</v>
      </c>
      <c r="AF43" s="690">
        <v>2.5295385549999998</v>
      </c>
      <c r="AG43" s="690">
        <v>2.9921568349999998</v>
      </c>
      <c r="AH43" s="690">
        <v>3.2546384349999999</v>
      </c>
      <c r="AI43" s="690">
        <v>3.1305089389999998</v>
      </c>
      <c r="AJ43" s="690">
        <v>2.7466625769999999</v>
      </c>
      <c r="AK43" s="690">
        <v>1.99188907</v>
      </c>
      <c r="AL43" s="690">
        <v>2.5034324790000002</v>
      </c>
      <c r="AM43" s="690">
        <v>2.2740767879999999</v>
      </c>
      <c r="AN43" s="690">
        <v>1.9513666599999999</v>
      </c>
      <c r="AO43" s="690">
        <v>1.2751565</v>
      </c>
      <c r="AP43" s="690">
        <v>1.3396459810000001</v>
      </c>
      <c r="AQ43" s="690">
        <v>1.5864878840000001</v>
      </c>
      <c r="AR43" s="690">
        <v>2.6797518390000001</v>
      </c>
      <c r="AS43" s="690">
        <v>2.617466909</v>
      </c>
      <c r="AT43" s="690">
        <v>3.032714296</v>
      </c>
      <c r="AU43" s="690">
        <v>2.6670087140000001</v>
      </c>
      <c r="AV43" s="690">
        <v>2.59890599</v>
      </c>
      <c r="AW43" s="690">
        <v>2.384437374</v>
      </c>
      <c r="AX43" s="690">
        <v>2.4547560000000002</v>
      </c>
      <c r="AY43" s="690">
        <v>2.6736719999999998</v>
      </c>
      <c r="AZ43" s="691">
        <v>1.665554</v>
      </c>
      <c r="BA43" s="691">
        <v>1.1961120000000001</v>
      </c>
      <c r="BB43" s="691">
        <v>0.92696009999999995</v>
      </c>
      <c r="BC43" s="691">
        <v>2.0580310000000002</v>
      </c>
      <c r="BD43" s="691">
        <v>2.2399460000000002</v>
      </c>
      <c r="BE43" s="691">
        <v>2.1075330000000001</v>
      </c>
      <c r="BF43" s="691">
        <v>2.244672</v>
      </c>
      <c r="BG43" s="691">
        <v>1.983814</v>
      </c>
      <c r="BH43" s="691">
        <v>1.916976</v>
      </c>
      <c r="BI43" s="691">
        <v>1.3410120000000001</v>
      </c>
      <c r="BJ43" s="691">
        <v>2.1669930000000002</v>
      </c>
      <c r="BK43" s="691">
        <v>2.3367490000000002</v>
      </c>
      <c r="BL43" s="691">
        <v>1.2318690000000001</v>
      </c>
      <c r="BM43" s="691">
        <v>0.89114680000000002</v>
      </c>
      <c r="BN43" s="691">
        <v>0.60652969999999995</v>
      </c>
      <c r="BO43" s="691">
        <v>1.7674639999999999</v>
      </c>
      <c r="BP43" s="691">
        <v>1.852695</v>
      </c>
      <c r="BQ43" s="691">
        <v>2.132285</v>
      </c>
      <c r="BR43" s="691">
        <v>2.2445300000000001</v>
      </c>
      <c r="BS43" s="691">
        <v>1.9514769999999999</v>
      </c>
      <c r="BT43" s="691">
        <v>2.2532179999999999</v>
      </c>
      <c r="BU43" s="691">
        <v>1.3757470000000001</v>
      </c>
      <c r="BV43" s="691">
        <v>2.5821510000000001</v>
      </c>
    </row>
    <row r="44" spans="1:74" ht="11.15" customHeight="1" x14ac:dyDescent="0.25">
      <c r="A44" s="499" t="s">
        <v>1277</v>
      </c>
      <c r="B44" s="502" t="s">
        <v>84</v>
      </c>
      <c r="C44" s="690">
        <v>2.9840309999999999</v>
      </c>
      <c r="D44" s="690">
        <v>2.5560510000000001</v>
      </c>
      <c r="E44" s="690">
        <v>2.9774259999999999</v>
      </c>
      <c r="F44" s="690">
        <v>1.9626060000000001</v>
      </c>
      <c r="G44" s="690">
        <v>2.6302530000000002</v>
      </c>
      <c r="H44" s="690">
        <v>2.750299</v>
      </c>
      <c r="I44" s="690">
        <v>2.7303090000000001</v>
      </c>
      <c r="J44" s="690">
        <v>2.923384</v>
      </c>
      <c r="K44" s="690">
        <v>2.8075549999999998</v>
      </c>
      <c r="L44" s="690">
        <v>2.1016370000000002</v>
      </c>
      <c r="M44" s="690">
        <v>1.9041889999999999</v>
      </c>
      <c r="N44" s="690">
        <v>2.7695189999999998</v>
      </c>
      <c r="O44" s="690">
        <v>2.9782630000000001</v>
      </c>
      <c r="P44" s="690">
        <v>2.6863440000000001</v>
      </c>
      <c r="Q44" s="690">
        <v>2.9667379999999999</v>
      </c>
      <c r="R44" s="690">
        <v>2.0633629999999998</v>
      </c>
      <c r="S44" s="690">
        <v>2.6435789999999999</v>
      </c>
      <c r="T44" s="690">
        <v>2.8539889999999999</v>
      </c>
      <c r="U44" s="690">
        <v>2.9360569999999999</v>
      </c>
      <c r="V44" s="690">
        <v>2.7815319999999999</v>
      </c>
      <c r="W44" s="690">
        <v>2.8387959999999999</v>
      </c>
      <c r="X44" s="690">
        <v>2.027695</v>
      </c>
      <c r="Y44" s="690">
        <v>2.1737320000000002</v>
      </c>
      <c r="Z44" s="690">
        <v>2.9702799999999998</v>
      </c>
      <c r="AA44" s="690">
        <v>2.975994</v>
      </c>
      <c r="AB44" s="690">
        <v>2.4916130000000001</v>
      </c>
      <c r="AC44" s="690">
        <v>2.7961839999999998</v>
      </c>
      <c r="AD44" s="690">
        <v>1.999298</v>
      </c>
      <c r="AE44" s="690">
        <v>2.7692589999999999</v>
      </c>
      <c r="AF44" s="690">
        <v>2.851559</v>
      </c>
      <c r="AG44" s="690">
        <v>2.9290690000000001</v>
      </c>
      <c r="AH44" s="690">
        <v>2.921071</v>
      </c>
      <c r="AI44" s="690">
        <v>2.8463080000000001</v>
      </c>
      <c r="AJ44" s="690">
        <v>2.243169</v>
      </c>
      <c r="AK44" s="690">
        <v>1.9156010000000001</v>
      </c>
      <c r="AL44" s="690">
        <v>2.8133080000000001</v>
      </c>
      <c r="AM44" s="690">
        <v>2.9762080000000002</v>
      </c>
      <c r="AN44" s="690">
        <v>2.537131</v>
      </c>
      <c r="AO44" s="690">
        <v>2.938412</v>
      </c>
      <c r="AP44" s="690">
        <v>2.203284</v>
      </c>
      <c r="AQ44" s="690">
        <v>2.0864739999999999</v>
      </c>
      <c r="AR44" s="690">
        <v>2.8533330000000001</v>
      </c>
      <c r="AS44" s="690">
        <v>2.7993480000000002</v>
      </c>
      <c r="AT44" s="690">
        <v>2.9325009999999998</v>
      </c>
      <c r="AU44" s="690">
        <v>2.8187669999999998</v>
      </c>
      <c r="AV44" s="690">
        <v>2.1867749999999999</v>
      </c>
      <c r="AW44" s="690">
        <v>2.4741390000000001</v>
      </c>
      <c r="AX44" s="690">
        <v>2.87357</v>
      </c>
      <c r="AY44" s="690">
        <v>2.78247</v>
      </c>
      <c r="AZ44" s="691">
        <v>2.62094</v>
      </c>
      <c r="BA44" s="691">
        <v>2.9017599999999999</v>
      </c>
      <c r="BB44" s="691">
        <v>2.13449</v>
      </c>
      <c r="BC44" s="691">
        <v>2.5057800000000001</v>
      </c>
      <c r="BD44" s="691">
        <v>2.8081499999999999</v>
      </c>
      <c r="BE44" s="691">
        <v>2.9017599999999999</v>
      </c>
      <c r="BF44" s="691">
        <v>2.9017599999999999</v>
      </c>
      <c r="BG44" s="691">
        <v>2.8081499999999999</v>
      </c>
      <c r="BH44" s="691">
        <v>2.1945000000000001</v>
      </c>
      <c r="BI44" s="691">
        <v>2.4094199999999999</v>
      </c>
      <c r="BJ44" s="691">
        <v>2.9017599999999999</v>
      </c>
      <c r="BK44" s="691">
        <v>2.9017599999999999</v>
      </c>
      <c r="BL44" s="691">
        <v>2.62094</v>
      </c>
      <c r="BM44" s="691">
        <v>2.9017599999999999</v>
      </c>
      <c r="BN44" s="691">
        <v>2.09856</v>
      </c>
      <c r="BO44" s="691">
        <v>2.59612</v>
      </c>
      <c r="BP44" s="691">
        <v>2.8081499999999999</v>
      </c>
      <c r="BQ44" s="691">
        <v>2.9017599999999999</v>
      </c>
      <c r="BR44" s="691">
        <v>2.9017599999999999</v>
      </c>
      <c r="BS44" s="691">
        <v>2.8081499999999999</v>
      </c>
      <c r="BT44" s="691">
        <v>2.1960199999999999</v>
      </c>
      <c r="BU44" s="691">
        <v>2.4452099999999999</v>
      </c>
      <c r="BV44" s="691">
        <v>2.9017599999999999</v>
      </c>
    </row>
    <row r="45" spans="1:74" ht="11.15" customHeight="1" x14ac:dyDescent="0.25">
      <c r="A45" s="499" t="s">
        <v>1278</v>
      </c>
      <c r="B45" s="502" t="s">
        <v>1202</v>
      </c>
      <c r="C45" s="690">
        <v>0.88486158500000001</v>
      </c>
      <c r="D45" s="690">
        <v>0.93741867599999995</v>
      </c>
      <c r="E45" s="690">
        <v>1.0514881869999999</v>
      </c>
      <c r="F45" s="690">
        <v>1.2174499350000001</v>
      </c>
      <c r="G45" s="690">
        <v>1.3970310180000001</v>
      </c>
      <c r="H45" s="690">
        <v>1.4263866460000001</v>
      </c>
      <c r="I45" s="690">
        <v>1.4386570809999999</v>
      </c>
      <c r="J45" s="690">
        <v>1.282922903</v>
      </c>
      <c r="K45" s="690">
        <v>1.018888303</v>
      </c>
      <c r="L45" s="690">
        <v>0.886647293</v>
      </c>
      <c r="M45" s="690">
        <v>0.78643590200000002</v>
      </c>
      <c r="N45" s="690">
        <v>0.73785547100000004</v>
      </c>
      <c r="O45" s="690">
        <v>0.74226289000000001</v>
      </c>
      <c r="P45" s="690">
        <v>0.837874224</v>
      </c>
      <c r="Q45" s="690">
        <v>1.424639604</v>
      </c>
      <c r="R45" s="690">
        <v>1.494656414</v>
      </c>
      <c r="S45" s="690">
        <v>1.344461669</v>
      </c>
      <c r="T45" s="690">
        <v>1.5050696400000001</v>
      </c>
      <c r="U45" s="690">
        <v>1.534626917</v>
      </c>
      <c r="V45" s="690">
        <v>1.4360080740000001</v>
      </c>
      <c r="W45" s="690">
        <v>1.081670103</v>
      </c>
      <c r="X45" s="690">
        <v>0.99591812199999996</v>
      </c>
      <c r="Y45" s="690">
        <v>0.82985009700000001</v>
      </c>
      <c r="Z45" s="690">
        <v>0.75086924600000005</v>
      </c>
      <c r="AA45" s="690">
        <v>0.82165129999999997</v>
      </c>
      <c r="AB45" s="690">
        <v>0.82964824299999995</v>
      </c>
      <c r="AC45" s="690">
        <v>0.96359954800000003</v>
      </c>
      <c r="AD45" s="690">
        <v>1.173916215</v>
      </c>
      <c r="AE45" s="690">
        <v>1.375353464</v>
      </c>
      <c r="AF45" s="690">
        <v>1.4098528029999999</v>
      </c>
      <c r="AG45" s="690">
        <v>1.4308732150000001</v>
      </c>
      <c r="AH45" s="690">
        <v>1.341194413</v>
      </c>
      <c r="AI45" s="690">
        <v>1.0065749559999999</v>
      </c>
      <c r="AJ45" s="690">
        <v>0.92307557299999998</v>
      </c>
      <c r="AK45" s="690">
        <v>0.81194819100000004</v>
      </c>
      <c r="AL45" s="690">
        <v>0.72946507900000002</v>
      </c>
      <c r="AM45" s="690">
        <v>0.81472471000000002</v>
      </c>
      <c r="AN45" s="690">
        <v>0.74168897199999995</v>
      </c>
      <c r="AO45" s="690">
        <v>0.93479156799999996</v>
      </c>
      <c r="AP45" s="690">
        <v>1.0036435829999999</v>
      </c>
      <c r="AQ45" s="690">
        <v>1.0808474020000001</v>
      </c>
      <c r="AR45" s="690">
        <v>1.161555613</v>
      </c>
      <c r="AS45" s="690">
        <v>1.212467406</v>
      </c>
      <c r="AT45" s="690">
        <v>1.0941856249999999</v>
      </c>
      <c r="AU45" s="690">
        <v>0.84715575099999996</v>
      </c>
      <c r="AV45" s="690">
        <v>0.71897712599999997</v>
      </c>
      <c r="AW45" s="690">
        <v>0.62942920400000002</v>
      </c>
      <c r="AX45" s="690">
        <v>0.65815250000000003</v>
      </c>
      <c r="AY45" s="690">
        <v>0.73514469999999998</v>
      </c>
      <c r="AZ45" s="691">
        <v>0.71947499999999998</v>
      </c>
      <c r="BA45" s="691">
        <v>0.99660439999999995</v>
      </c>
      <c r="BB45" s="691">
        <v>1.1141760000000001</v>
      </c>
      <c r="BC45" s="691">
        <v>1.2384310000000001</v>
      </c>
      <c r="BD45" s="691">
        <v>1.3529100000000001</v>
      </c>
      <c r="BE45" s="691">
        <v>1.42906</v>
      </c>
      <c r="BF45" s="691">
        <v>1.2800819999999999</v>
      </c>
      <c r="BG45" s="691">
        <v>0.97554960000000002</v>
      </c>
      <c r="BH45" s="691">
        <v>0.83974249999999995</v>
      </c>
      <c r="BI45" s="691">
        <v>0.80404019999999998</v>
      </c>
      <c r="BJ45" s="691">
        <v>0.81499630000000001</v>
      </c>
      <c r="BK45" s="691">
        <v>0.8714845</v>
      </c>
      <c r="BL45" s="691">
        <v>0.82652190000000003</v>
      </c>
      <c r="BM45" s="691">
        <v>1.0996269999999999</v>
      </c>
      <c r="BN45" s="691">
        <v>1.200842</v>
      </c>
      <c r="BO45" s="691">
        <v>1.316279</v>
      </c>
      <c r="BP45" s="691">
        <v>1.418398</v>
      </c>
      <c r="BQ45" s="691">
        <v>1.487884</v>
      </c>
      <c r="BR45" s="691">
        <v>1.331216</v>
      </c>
      <c r="BS45" s="691">
        <v>1.0185649999999999</v>
      </c>
      <c r="BT45" s="691">
        <v>0.87838099999999997</v>
      </c>
      <c r="BU45" s="691">
        <v>0.83654410000000001</v>
      </c>
      <c r="BV45" s="691">
        <v>0.84419279999999997</v>
      </c>
    </row>
    <row r="46" spans="1:74" ht="11.15" customHeight="1" x14ac:dyDescent="0.25">
      <c r="A46" s="499" t="s">
        <v>1279</v>
      </c>
      <c r="B46" s="502" t="s">
        <v>1305</v>
      </c>
      <c r="C46" s="690">
        <v>0.59768081299999998</v>
      </c>
      <c r="D46" s="690">
        <v>0.64581951299999996</v>
      </c>
      <c r="E46" s="690">
        <v>0.78138629599999998</v>
      </c>
      <c r="F46" s="690">
        <v>0.90556434200000002</v>
      </c>
      <c r="G46" s="690">
        <v>0.89868231799999998</v>
      </c>
      <c r="H46" s="690">
        <v>0.90830883900000003</v>
      </c>
      <c r="I46" s="690">
        <v>0.72261233199999997</v>
      </c>
      <c r="J46" s="690">
        <v>0.76804492700000004</v>
      </c>
      <c r="K46" s="690">
        <v>0.76774340200000002</v>
      </c>
      <c r="L46" s="690">
        <v>0.69462775099999996</v>
      </c>
      <c r="M46" s="690">
        <v>0.71409350500000002</v>
      </c>
      <c r="N46" s="690">
        <v>0.609699773</v>
      </c>
      <c r="O46" s="690">
        <v>0.63984011100000004</v>
      </c>
      <c r="P46" s="690">
        <v>0.67395385299999999</v>
      </c>
      <c r="Q46" s="690">
        <v>0.81050343499999999</v>
      </c>
      <c r="R46" s="690">
        <v>0.91746971799999999</v>
      </c>
      <c r="S46" s="690">
        <v>0.929173731</v>
      </c>
      <c r="T46" s="690">
        <v>0.95730691700000003</v>
      </c>
      <c r="U46" s="690">
        <v>0.88108428900000002</v>
      </c>
      <c r="V46" s="690">
        <v>0.91191011</v>
      </c>
      <c r="W46" s="690">
        <v>0.88153995500000004</v>
      </c>
      <c r="X46" s="690">
        <v>0.96046563900000004</v>
      </c>
      <c r="Y46" s="690">
        <v>0.77107637100000004</v>
      </c>
      <c r="Z46" s="690">
        <v>0.75549676399999999</v>
      </c>
      <c r="AA46" s="690">
        <v>0.85000016300000003</v>
      </c>
      <c r="AB46" s="690">
        <v>0.840679964</v>
      </c>
      <c r="AC46" s="690">
        <v>0.981270117</v>
      </c>
      <c r="AD46" s="690">
        <v>1.076286592</v>
      </c>
      <c r="AE46" s="690">
        <v>1.1069409450000001</v>
      </c>
      <c r="AF46" s="690">
        <v>1.152350105</v>
      </c>
      <c r="AG46" s="690">
        <v>0.90131778799999995</v>
      </c>
      <c r="AH46" s="690">
        <v>0.89477769500000004</v>
      </c>
      <c r="AI46" s="690">
        <v>0.84943106599999996</v>
      </c>
      <c r="AJ46" s="690">
        <v>0.58729955</v>
      </c>
      <c r="AK46" s="690">
        <v>0.91405078200000001</v>
      </c>
      <c r="AL46" s="690">
        <v>0.91548158700000004</v>
      </c>
      <c r="AM46" s="690">
        <v>0.91551174499999999</v>
      </c>
      <c r="AN46" s="690">
        <v>0.970894441</v>
      </c>
      <c r="AO46" s="690">
        <v>1.2519874010000001</v>
      </c>
      <c r="AP46" s="690">
        <v>1.254223358</v>
      </c>
      <c r="AQ46" s="690">
        <v>1.393036647</v>
      </c>
      <c r="AR46" s="690">
        <v>1.238901845</v>
      </c>
      <c r="AS46" s="690">
        <v>0.97690585100000005</v>
      </c>
      <c r="AT46" s="690">
        <v>1.145089816</v>
      </c>
      <c r="AU46" s="690">
        <v>1.1116764159999999</v>
      </c>
      <c r="AV46" s="690">
        <v>1.142211855</v>
      </c>
      <c r="AW46" s="690">
        <v>1.043561126</v>
      </c>
      <c r="AX46" s="690">
        <v>1.675794</v>
      </c>
      <c r="AY46" s="690">
        <v>1.6087560000000001</v>
      </c>
      <c r="AZ46" s="691">
        <v>1.475155</v>
      </c>
      <c r="BA46" s="691">
        <v>2.051822</v>
      </c>
      <c r="BB46" s="691">
        <v>2.0595810000000001</v>
      </c>
      <c r="BC46" s="691">
        <v>2.02128</v>
      </c>
      <c r="BD46" s="691">
        <v>1.5670539999999999</v>
      </c>
      <c r="BE46" s="691">
        <v>1.227209</v>
      </c>
      <c r="BF46" s="691">
        <v>1.4227829999999999</v>
      </c>
      <c r="BG46" s="691">
        <v>1.462143</v>
      </c>
      <c r="BH46" s="691">
        <v>1.568919</v>
      </c>
      <c r="BI46" s="691">
        <v>1.598249</v>
      </c>
      <c r="BJ46" s="691">
        <v>1.847729</v>
      </c>
      <c r="BK46" s="691">
        <v>1.708798</v>
      </c>
      <c r="BL46" s="691">
        <v>1.584846</v>
      </c>
      <c r="BM46" s="691">
        <v>2.2238030000000002</v>
      </c>
      <c r="BN46" s="691">
        <v>2.3173720000000002</v>
      </c>
      <c r="BO46" s="691">
        <v>2.106668</v>
      </c>
      <c r="BP46" s="691">
        <v>1.9477420000000001</v>
      </c>
      <c r="BQ46" s="691">
        <v>1.494928</v>
      </c>
      <c r="BR46" s="691">
        <v>1.839032</v>
      </c>
      <c r="BS46" s="691">
        <v>1.605747</v>
      </c>
      <c r="BT46" s="691">
        <v>1.988683</v>
      </c>
      <c r="BU46" s="691">
        <v>1.679997</v>
      </c>
      <c r="BV46" s="691">
        <v>2.2321960000000001</v>
      </c>
    </row>
    <row r="47" spans="1:74" ht="11.15" customHeight="1" x14ac:dyDescent="0.25">
      <c r="A47" s="499" t="s">
        <v>1280</v>
      </c>
      <c r="B47" s="500" t="s">
        <v>1306</v>
      </c>
      <c r="C47" s="690">
        <v>-2.103588E-2</v>
      </c>
      <c r="D47" s="690">
        <v>-8.5587969999999999E-3</v>
      </c>
      <c r="E47" s="690">
        <v>-1.5425744E-2</v>
      </c>
      <c r="F47" s="690">
        <v>3.1951530000000001E-3</v>
      </c>
      <c r="G47" s="690">
        <v>1.4615390000000001E-2</v>
      </c>
      <c r="H47" s="690">
        <v>2.9652300999999999E-2</v>
      </c>
      <c r="I47" s="690">
        <v>2.8464146999999999E-2</v>
      </c>
      <c r="J47" s="690">
        <v>1.8255877E-2</v>
      </c>
      <c r="K47" s="690">
        <v>1.865298E-3</v>
      </c>
      <c r="L47" s="690">
        <v>-1.1164762999999999E-2</v>
      </c>
      <c r="M47" s="690">
        <v>-1.3567304000000001E-2</v>
      </c>
      <c r="N47" s="690">
        <v>-2.5084507999999998E-2</v>
      </c>
      <c r="O47" s="690">
        <v>-6.1024590000000002E-3</v>
      </c>
      <c r="P47" s="690">
        <v>-1.7413274999999999E-2</v>
      </c>
      <c r="Q47" s="690">
        <v>1.0970581E-2</v>
      </c>
      <c r="R47" s="690">
        <v>1.6033035000000001E-2</v>
      </c>
      <c r="S47" s="690">
        <v>2.9562395000000002E-2</v>
      </c>
      <c r="T47" s="690">
        <v>1.8792982E-2</v>
      </c>
      <c r="U47" s="690">
        <v>4.2944706999999999E-2</v>
      </c>
      <c r="V47" s="690">
        <v>4.3978937000000003E-2</v>
      </c>
      <c r="W47" s="690">
        <v>2.0686301000000001E-2</v>
      </c>
      <c r="X47" s="690">
        <v>8.1477430000000007E-3</v>
      </c>
      <c r="Y47" s="690">
        <v>-4.2271629999999999E-3</v>
      </c>
      <c r="Z47" s="690">
        <v>1.8887449000000001E-2</v>
      </c>
      <c r="AA47" s="690">
        <v>-1.2157233E-2</v>
      </c>
      <c r="AB47" s="690">
        <v>3.0645080000000001E-3</v>
      </c>
      <c r="AC47" s="690">
        <v>-3.8944000000000001E-3</v>
      </c>
      <c r="AD47" s="690">
        <v>1.0203369E-2</v>
      </c>
      <c r="AE47" s="690">
        <v>1.7437336000000001E-2</v>
      </c>
      <c r="AF47" s="690">
        <v>2.6167754000000001E-2</v>
      </c>
      <c r="AG47" s="690">
        <v>2.1523753E-2</v>
      </c>
      <c r="AH47" s="690">
        <v>3.4225252999999997E-2</v>
      </c>
      <c r="AI47" s="690">
        <v>7.4713959999999999E-3</v>
      </c>
      <c r="AJ47" s="690">
        <v>-7.6806360000000002E-3</v>
      </c>
      <c r="AK47" s="690">
        <v>-1.525986E-3</v>
      </c>
      <c r="AL47" s="690">
        <v>-9.2257099999999998E-3</v>
      </c>
      <c r="AM47" s="690">
        <v>-1.7628682E-2</v>
      </c>
      <c r="AN47" s="690">
        <v>-7.5085129999999996E-3</v>
      </c>
      <c r="AO47" s="690">
        <v>3.8948490000000001E-3</v>
      </c>
      <c r="AP47" s="690">
        <v>2.1725649999999999E-2</v>
      </c>
      <c r="AQ47" s="690">
        <v>3.1124385000000001E-2</v>
      </c>
      <c r="AR47" s="690">
        <v>4.2908396000000001E-2</v>
      </c>
      <c r="AS47" s="690">
        <v>3.7009716999999998E-2</v>
      </c>
      <c r="AT47" s="690">
        <v>2.336326E-2</v>
      </c>
      <c r="AU47" s="690">
        <v>1.6736850000000001E-2</v>
      </c>
      <c r="AV47" s="690">
        <v>2.1920970000000001E-3</v>
      </c>
      <c r="AW47" s="690">
        <v>-1.6623687000000002E-2</v>
      </c>
      <c r="AX47" s="690">
        <v>2.1429700000000001E-3</v>
      </c>
      <c r="AY47" s="690">
        <v>-1.1463900000000001E-2</v>
      </c>
      <c r="AZ47" s="691">
        <v>1.15979E-3</v>
      </c>
      <c r="BA47" s="691">
        <v>1.2147700000000001E-2</v>
      </c>
      <c r="BB47" s="691">
        <v>2.1859799999999999E-2</v>
      </c>
      <c r="BC47" s="691">
        <v>3.5618200000000003E-2</v>
      </c>
      <c r="BD47" s="691">
        <v>4.5568499999999998E-2</v>
      </c>
      <c r="BE47" s="691">
        <v>3.6658200000000002E-2</v>
      </c>
      <c r="BF47" s="691">
        <v>2.8317700000000001E-2</v>
      </c>
      <c r="BG47" s="691">
        <v>2.3281199999999998E-2</v>
      </c>
      <c r="BH47" s="691">
        <v>3.0788500000000002E-3</v>
      </c>
      <c r="BI47" s="691">
        <v>-7.7593899999999997E-3</v>
      </c>
      <c r="BJ47" s="691">
        <v>3.2828100000000002E-3</v>
      </c>
      <c r="BK47" s="691">
        <v>-2.0573600000000001E-2</v>
      </c>
      <c r="BL47" s="691">
        <v>-3.9823999999999997E-3</v>
      </c>
      <c r="BM47" s="691">
        <v>2.65292E-3</v>
      </c>
      <c r="BN47" s="691">
        <v>1.41037E-2</v>
      </c>
      <c r="BO47" s="691">
        <v>2.4381E-2</v>
      </c>
      <c r="BP47" s="691">
        <v>3.8986100000000003E-2</v>
      </c>
      <c r="BQ47" s="691">
        <v>3.4647400000000002E-2</v>
      </c>
      <c r="BR47" s="691">
        <v>2.4479399999999998E-2</v>
      </c>
      <c r="BS47" s="691">
        <v>1.7720099999999999E-2</v>
      </c>
      <c r="BT47" s="691">
        <v>-3.1070999999999998E-3</v>
      </c>
      <c r="BU47" s="691">
        <v>-1.4680500000000001E-2</v>
      </c>
      <c r="BV47" s="691">
        <v>-6.2148100000000003E-3</v>
      </c>
    </row>
    <row r="48" spans="1:74" ht="11.15" customHeight="1" x14ac:dyDescent="0.25">
      <c r="A48" s="499" t="s">
        <v>1281</v>
      </c>
      <c r="B48" s="500" t="s">
        <v>1206</v>
      </c>
      <c r="C48" s="690">
        <v>10.256030428000001</v>
      </c>
      <c r="D48" s="690">
        <v>9.0794399919999993</v>
      </c>
      <c r="E48" s="690">
        <v>10.050872976999999</v>
      </c>
      <c r="F48" s="690">
        <v>9.7649478349999992</v>
      </c>
      <c r="G48" s="690">
        <v>11.509418158000001</v>
      </c>
      <c r="H48" s="690">
        <v>13.229136325000001</v>
      </c>
      <c r="I48" s="690">
        <v>15.706264914</v>
      </c>
      <c r="J48" s="690">
        <v>15.873501888</v>
      </c>
      <c r="K48" s="690">
        <v>14.434539885</v>
      </c>
      <c r="L48" s="690">
        <v>12.179206902000001</v>
      </c>
      <c r="M48" s="690">
        <v>11.094498680999999</v>
      </c>
      <c r="N48" s="690">
        <v>12.417568961000001</v>
      </c>
      <c r="O48" s="690">
        <v>11.883294138</v>
      </c>
      <c r="P48" s="690">
        <v>11.424872402</v>
      </c>
      <c r="Q48" s="690">
        <v>11.091229605000001</v>
      </c>
      <c r="R48" s="690">
        <v>10.631374521</v>
      </c>
      <c r="S48" s="690">
        <v>11.422413048999999</v>
      </c>
      <c r="T48" s="690">
        <v>13.871796572999999</v>
      </c>
      <c r="U48" s="690">
        <v>16.102428700000001</v>
      </c>
      <c r="V48" s="690">
        <v>16.254287604999998</v>
      </c>
      <c r="W48" s="690">
        <v>14.331198209</v>
      </c>
      <c r="X48" s="690">
        <v>12.204275817999999</v>
      </c>
      <c r="Y48" s="690">
        <v>10.387168517999999</v>
      </c>
      <c r="Z48" s="690">
        <v>11.818762791999999</v>
      </c>
      <c r="AA48" s="690">
        <v>11.465413529999999</v>
      </c>
      <c r="AB48" s="690">
        <v>9.9579416070000004</v>
      </c>
      <c r="AC48" s="690">
        <v>9.6519100590000004</v>
      </c>
      <c r="AD48" s="690">
        <v>9.7423307490000006</v>
      </c>
      <c r="AE48" s="690">
        <v>12.329542524000001</v>
      </c>
      <c r="AF48" s="690">
        <v>13.444231006000001</v>
      </c>
      <c r="AG48" s="690">
        <v>15.216111535</v>
      </c>
      <c r="AH48" s="690">
        <v>15.421826308</v>
      </c>
      <c r="AI48" s="690">
        <v>14.014585193</v>
      </c>
      <c r="AJ48" s="690">
        <v>11.986931585000001</v>
      </c>
      <c r="AK48" s="690">
        <v>10.015476432</v>
      </c>
      <c r="AL48" s="690">
        <v>11.732592971000001</v>
      </c>
      <c r="AM48" s="690">
        <v>11.453425628</v>
      </c>
      <c r="AN48" s="690">
        <v>8.9109992049999995</v>
      </c>
      <c r="AO48" s="690">
        <v>10.079308715</v>
      </c>
      <c r="AP48" s="690">
        <v>10.10909571</v>
      </c>
      <c r="AQ48" s="690">
        <v>11.384752427</v>
      </c>
      <c r="AR48" s="690">
        <v>14.166492365</v>
      </c>
      <c r="AS48" s="690">
        <v>15.057379880999999</v>
      </c>
      <c r="AT48" s="690">
        <v>15.068941834</v>
      </c>
      <c r="AU48" s="690">
        <v>13.260189194000001</v>
      </c>
      <c r="AV48" s="690">
        <v>11.184167501999999</v>
      </c>
      <c r="AW48" s="690">
        <v>9.914331271</v>
      </c>
      <c r="AX48" s="690">
        <v>11.800750000000001</v>
      </c>
      <c r="AY48" s="690">
        <v>11.789540000000001</v>
      </c>
      <c r="AZ48" s="691">
        <v>9.2168700000000001</v>
      </c>
      <c r="BA48" s="691">
        <v>9.5607349999999993</v>
      </c>
      <c r="BB48" s="691">
        <v>9.4322999999999997</v>
      </c>
      <c r="BC48" s="691">
        <v>11.29599</v>
      </c>
      <c r="BD48" s="691">
        <v>12.92074</v>
      </c>
      <c r="BE48" s="691">
        <v>14.54827</v>
      </c>
      <c r="BF48" s="691">
        <v>14.07893</v>
      </c>
      <c r="BG48" s="691">
        <v>11.97935</v>
      </c>
      <c r="BH48" s="691">
        <v>9.5212800000000009</v>
      </c>
      <c r="BI48" s="691">
        <v>9.6344539999999999</v>
      </c>
      <c r="BJ48" s="691">
        <v>10.870649999999999</v>
      </c>
      <c r="BK48" s="691">
        <v>10.898300000000001</v>
      </c>
      <c r="BL48" s="691">
        <v>8.9750230000000002</v>
      </c>
      <c r="BM48" s="691">
        <v>9.1979849999999992</v>
      </c>
      <c r="BN48" s="691">
        <v>9.2626939999999998</v>
      </c>
      <c r="BO48" s="691">
        <v>10.928179999999999</v>
      </c>
      <c r="BP48" s="691">
        <v>12.64062</v>
      </c>
      <c r="BQ48" s="691">
        <v>14.14171</v>
      </c>
      <c r="BR48" s="691">
        <v>13.817</v>
      </c>
      <c r="BS48" s="691">
        <v>11.57952</v>
      </c>
      <c r="BT48" s="691">
        <v>9.3839330000000007</v>
      </c>
      <c r="BU48" s="691">
        <v>9.5593409999999999</v>
      </c>
      <c r="BV48" s="691">
        <v>10.82954</v>
      </c>
    </row>
    <row r="49" spans="1:74" ht="11.15" customHeight="1" x14ac:dyDescent="0.25">
      <c r="A49" s="499" t="s">
        <v>1282</v>
      </c>
      <c r="B49" s="500" t="s">
        <v>1307</v>
      </c>
      <c r="C49" s="690">
        <v>7.4474547073000004</v>
      </c>
      <c r="D49" s="690">
        <v>6.8452364895000004</v>
      </c>
      <c r="E49" s="690">
        <v>7.3293126198999996</v>
      </c>
      <c r="F49" s="690">
        <v>7.8442394775000004</v>
      </c>
      <c r="G49" s="690">
        <v>9.2012431048999996</v>
      </c>
      <c r="H49" s="690">
        <v>10.705120568</v>
      </c>
      <c r="I49" s="690">
        <v>12.197687916</v>
      </c>
      <c r="J49" s="690">
        <v>11.948013072</v>
      </c>
      <c r="K49" s="690">
        <v>10.752809259999999</v>
      </c>
      <c r="L49" s="690">
        <v>5.9878373467000001</v>
      </c>
      <c r="M49" s="690">
        <v>5.5666173024000001</v>
      </c>
      <c r="N49" s="690">
        <v>5.9985656250000003</v>
      </c>
      <c r="O49" s="690">
        <v>7.2782075644999997</v>
      </c>
      <c r="P49" s="690">
        <v>6.6328423132000003</v>
      </c>
      <c r="Q49" s="690">
        <v>6.7325621161000004</v>
      </c>
      <c r="R49" s="690">
        <v>6.8542387365000002</v>
      </c>
      <c r="S49" s="690">
        <v>7.4128407395</v>
      </c>
      <c r="T49" s="690">
        <v>9.4806516351999992</v>
      </c>
      <c r="U49" s="690">
        <v>11.516596828000001</v>
      </c>
      <c r="V49" s="690">
        <v>11.723690102999999</v>
      </c>
      <c r="W49" s="690">
        <v>9.4664203334000003</v>
      </c>
      <c r="X49" s="690">
        <v>7.2759752687999999</v>
      </c>
      <c r="Y49" s="690">
        <v>6.4558110906000001</v>
      </c>
      <c r="Z49" s="690">
        <v>7.1170317476999996</v>
      </c>
      <c r="AA49" s="690">
        <v>7.1494160000000004</v>
      </c>
      <c r="AB49" s="690">
        <v>6.6353790000000004</v>
      </c>
      <c r="AC49" s="690">
        <v>6.9393250000000002</v>
      </c>
      <c r="AD49" s="690">
        <v>6.3408100000000003</v>
      </c>
      <c r="AE49" s="690">
        <v>8.5188740000000003</v>
      </c>
      <c r="AF49" s="690">
        <v>9.6060929999999995</v>
      </c>
      <c r="AG49" s="690">
        <v>12.22241</v>
      </c>
      <c r="AH49" s="690">
        <v>12.63571</v>
      </c>
      <c r="AI49" s="690">
        <v>9.5975590000000004</v>
      </c>
      <c r="AJ49" s="690">
        <v>7.5046759999999999</v>
      </c>
      <c r="AK49" s="690">
        <v>5.9579259999999996</v>
      </c>
      <c r="AL49" s="690">
        <v>7.2254849999999999</v>
      </c>
      <c r="AM49" s="690">
        <v>7.1104659999999997</v>
      </c>
      <c r="AN49" s="690">
        <v>6.1857480000000002</v>
      </c>
      <c r="AO49" s="690">
        <v>6.3975749999999998</v>
      </c>
      <c r="AP49" s="690">
        <v>6.609623</v>
      </c>
      <c r="AQ49" s="690">
        <v>8.3656290000000002</v>
      </c>
      <c r="AR49" s="690">
        <v>10.903219999999999</v>
      </c>
      <c r="AS49" s="690">
        <v>12.02003</v>
      </c>
      <c r="AT49" s="690">
        <v>10.8337</v>
      </c>
      <c r="AU49" s="690">
        <v>9.3487139999999993</v>
      </c>
      <c r="AV49" s="690">
        <v>7.4518740000000001</v>
      </c>
      <c r="AW49" s="690">
        <v>6.1422119999999998</v>
      </c>
      <c r="AX49" s="690">
        <v>7.2038141196999996</v>
      </c>
      <c r="AY49" s="690">
        <v>7.3828538391</v>
      </c>
      <c r="AZ49" s="691">
        <v>6.222378</v>
      </c>
      <c r="BA49" s="691">
        <v>6.8294090000000001</v>
      </c>
      <c r="BB49" s="691">
        <v>6.5969540000000002</v>
      </c>
      <c r="BC49" s="691">
        <v>8.2229080000000003</v>
      </c>
      <c r="BD49" s="691">
        <v>10.333780000000001</v>
      </c>
      <c r="BE49" s="691">
        <v>11.68205</v>
      </c>
      <c r="BF49" s="691">
        <v>11.477119999999999</v>
      </c>
      <c r="BG49" s="691">
        <v>9.7016159999999996</v>
      </c>
      <c r="BH49" s="691">
        <v>7.5624820000000001</v>
      </c>
      <c r="BI49" s="691">
        <v>6.5063120000000003</v>
      </c>
      <c r="BJ49" s="691">
        <v>7.3423889999999998</v>
      </c>
      <c r="BK49" s="691">
        <v>7.2251329999999996</v>
      </c>
      <c r="BL49" s="691">
        <v>6.1491189999999998</v>
      </c>
      <c r="BM49" s="691">
        <v>6.8244300000000004</v>
      </c>
      <c r="BN49" s="691">
        <v>6.5927030000000002</v>
      </c>
      <c r="BO49" s="691">
        <v>8.2167969999999997</v>
      </c>
      <c r="BP49" s="691">
        <v>10.351459999999999</v>
      </c>
      <c r="BQ49" s="691">
        <v>11.709960000000001</v>
      </c>
      <c r="BR49" s="691">
        <v>11.492010000000001</v>
      </c>
      <c r="BS49" s="691">
        <v>9.6950610000000008</v>
      </c>
      <c r="BT49" s="691">
        <v>7.5238050000000003</v>
      </c>
      <c r="BU49" s="691">
        <v>6.4650109999999996</v>
      </c>
      <c r="BV49" s="691">
        <v>7.3232169999999996</v>
      </c>
    </row>
    <row r="50" spans="1:74" ht="11.15" customHeight="1" x14ac:dyDescent="0.25">
      <c r="A50" s="517"/>
      <c r="B50" s="131" t="s">
        <v>1283</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333"/>
      <c r="BA50" s="333"/>
      <c r="BB50" s="33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5" customHeight="1" x14ac:dyDescent="0.25">
      <c r="A51" s="499" t="s">
        <v>1284</v>
      </c>
      <c r="B51" s="500" t="s">
        <v>82</v>
      </c>
      <c r="C51" s="690">
        <v>6.0815598150000003</v>
      </c>
      <c r="D51" s="690">
        <v>5.3935456970000004</v>
      </c>
      <c r="E51" s="690">
        <v>5.6200947010000002</v>
      </c>
      <c r="F51" s="690">
        <v>3.9610822990000001</v>
      </c>
      <c r="G51" s="690">
        <v>3.427436948</v>
      </c>
      <c r="H51" s="690">
        <v>5.1852411490000003</v>
      </c>
      <c r="I51" s="690">
        <v>10.189409554999999</v>
      </c>
      <c r="J51" s="690">
        <v>9.2886759059999999</v>
      </c>
      <c r="K51" s="690">
        <v>7.0987406819999999</v>
      </c>
      <c r="L51" s="690">
        <v>7.8697281989999999</v>
      </c>
      <c r="M51" s="690">
        <v>7.3497926720000004</v>
      </c>
      <c r="N51" s="690">
        <v>7.1239194570000004</v>
      </c>
      <c r="O51" s="690">
        <v>6.5820305399999999</v>
      </c>
      <c r="P51" s="690">
        <v>6.1113363390000002</v>
      </c>
      <c r="Q51" s="690">
        <v>5.2708341570000004</v>
      </c>
      <c r="R51" s="690">
        <v>3.3075615319999998</v>
      </c>
      <c r="S51" s="690">
        <v>2.8056858610000002</v>
      </c>
      <c r="T51" s="690">
        <v>4.067518636</v>
      </c>
      <c r="U51" s="690">
        <v>7.1176731760000003</v>
      </c>
      <c r="V51" s="690">
        <v>8.5961079869999999</v>
      </c>
      <c r="W51" s="690">
        <v>7.4187724859999999</v>
      </c>
      <c r="X51" s="690">
        <v>7.6325164269999997</v>
      </c>
      <c r="Y51" s="690">
        <v>7.5109244459999998</v>
      </c>
      <c r="Z51" s="690">
        <v>7.6950330139999998</v>
      </c>
      <c r="AA51" s="690">
        <v>5.8238759069999997</v>
      </c>
      <c r="AB51" s="690">
        <v>5.219671398</v>
      </c>
      <c r="AC51" s="690">
        <v>5.9628974919999997</v>
      </c>
      <c r="AD51" s="690">
        <v>3.9134184379999999</v>
      </c>
      <c r="AE51" s="690">
        <v>3.5324324919999999</v>
      </c>
      <c r="AF51" s="690">
        <v>5.2869643049999997</v>
      </c>
      <c r="AG51" s="690">
        <v>7.767195353</v>
      </c>
      <c r="AH51" s="690">
        <v>10.174844568999999</v>
      </c>
      <c r="AI51" s="690">
        <v>8.6001503820000007</v>
      </c>
      <c r="AJ51" s="690">
        <v>9.1587770190000004</v>
      </c>
      <c r="AK51" s="690">
        <v>6.9220735099999997</v>
      </c>
      <c r="AL51" s="690">
        <v>7.668547684</v>
      </c>
      <c r="AM51" s="690">
        <v>5.8984825409999999</v>
      </c>
      <c r="AN51" s="690">
        <v>5.1018802970000001</v>
      </c>
      <c r="AO51" s="690">
        <v>5.5270522379999996</v>
      </c>
      <c r="AP51" s="690">
        <v>5.1422411300000004</v>
      </c>
      <c r="AQ51" s="690">
        <v>4.9267428789999999</v>
      </c>
      <c r="AR51" s="690">
        <v>7.4162928859999999</v>
      </c>
      <c r="AS51" s="690">
        <v>11.064157652</v>
      </c>
      <c r="AT51" s="690">
        <v>9.6860865329999992</v>
      </c>
      <c r="AU51" s="690">
        <v>8.0082543709999996</v>
      </c>
      <c r="AV51" s="690">
        <v>7.3394213190000004</v>
      </c>
      <c r="AW51" s="690">
        <v>6.7011575499999996</v>
      </c>
      <c r="AX51" s="690">
        <v>7.0026910000000004</v>
      </c>
      <c r="AY51" s="690">
        <v>5.3904589999999999</v>
      </c>
      <c r="AZ51" s="691">
        <v>4.59192</v>
      </c>
      <c r="BA51" s="691">
        <v>4.7025490000000003</v>
      </c>
      <c r="BB51" s="691">
        <v>3.335683</v>
      </c>
      <c r="BC51" s="691">
        <v>3.4804499999999998</v>
      </c>
      <c r="BD51" s="691">
        <v>6.1987480000000001</v>
      </c>
      <c r="BE51" s="691">
        <v>8.7519130000000001</v>
      </c>
      <c r="BF51" s="691">
        <v>9.2292090000000009</v>
      </c>
      <c r="BG51" s="691">
        <v>8.0208530000000007</v>
      </c>
      <c r="BH51" s="691">
        <v>7.3251520000000001</v>
      </c>
      <c r="BI51" s="691">
        <v>6.0067139999999997</v>
      </c>
      <c r="BJ51" s="691">
        <v>7.0172330000000001</v>
      </c>
      <c r="BK51" s="691">
        <v>4.9404950000000003</v>
      </c>
      <c r="BL51" s="691">
        <v>3.9799039999999999</v>
      </c>
      <c r="BM51" s="691">
        <v>4.2085730000000003</v>
      </c>
      <c r="BN51" s="691">
        <v>2.6766890000000001</v>
      </c>
      <c r="BO51" s="691">
        <v>2.8996179999999998</v>
      </c>
      <c r="BP51" s="691">
        <v>5.3763160000000001</v>
      </c>
      <c r="BQ51" s="691">
        <v>7.5282920000000004</v>
      </c>
      <c r="BR51" s="691">
        <v>8.2228919999999999</v>
      </c>
      <c r="BS51" s="691">
        <v>7.0122840000000002</v>
      </c>
      <c r="BT51" s="691">
        <v>6.0183780000000002</v>
      </c>
      <c r="BU51" s="691">
        <v>5.3307380000000002</v>
      </c>
      <c r="BV51" s="691">
        <v>6.4514420000000001</v>
      </c>
    </row>
    <row r="52" spans="1:74" ht="11.15" customHeight="1" x14ac:dyDescent="0.25">
      <c r="A52" s="499" t="s">
        <v>1285</v>
      </c>
      <c r="B52" s="500" t="s">
        <v>81</v>
      </c>
      <c r="C52" s="690">
        <v>0.725889173</v>
      </c>
      <c r="D52" s="690">
        <v>0.62641758299999994</v>
      </c>
      <c r="E52" s="690">
        <v>0.53353550500000002</v>
      </c>
      <c r="F52" s="690">
        <v>0.221804639</v>
      </c>
      <c r="G52" s="690">
        <v>0.55738786399999996</v>
      </c>
      <c r="H52" s="690">
        <v>0.51905949500000004</v>
      </c>
      <c r="I52" s="690">
        <v>0.92765032000000003</v>
      </c>
      <c r="J52" s="690">
        <v>1.013139148</v>
      </c>
      <c r="K52" s="690">
        <v>0.59701249300000003</v>
      </c>
      <c r="L52" s="690">
        <v>0.70167818800000004</v>
      </c>
      <c r="M52" s="690">
        <v>0.96322143800000004</v>
      </c>
      <c r="N52" s="690">
        <v>1.0951550839999999</v>
      </c>
      <c r="O52" s="690">
        <v>0.77109697499999996</v>
      </c>
      <c r="P52" s="690">
        <v>0.81095215200000004</v>
      </c>
      <c r="Q52" s="690">
        <v>0.57208892499999997</v>
      </c>
      <c r="R52" s="690">
        <v>0.19561948500000001</v>
      </c>
      <c r="S52" s="690">
        <v>0.52635936000000005</v>
      </c>
      <c r="T52" s="690">
        <v>0.51135507800000002</v>
      </c>
      <c r="U52" s="690">
        <v>0.61886307699999998</v>
      </c>
      <c r="V52" s="690">
        <v>0.66163189600000005</v>
      </c>
      <c r="W52" s="690">
        <v>0.623199595</v>
      </c>
      <c r="X52" s="690">
        <v>0.60573158100000002</v>
      </c>
      <c r="Y52" s="690">
        <v>0.80218220200000001</v>
      </c>
      <c r="Z52" s="690">
        <v>0.84053186499999999</v>
      </c>
      <c r="AA52" s="690">
        <v>0.54027245999999995</v>
      </c>
      <c r="AB52" s="690">
        <v>0.46254534000000003</v>
      </c>
      <c r="AC52" s="690">
        <v>0.40926842099999999</v>
      </c>
      <c r="AD52" s="690">
        <v>0.289279652</v>
      </c>
      <c r="AE52" s="690">
        <v>0.45602637899999998</v>
      </c>
      <c r="AF52" s="690">
        <v>0.47580077399999998</v>
      </c>
      <c r="AG52" s="690">
        <v>0.601764246</v>
      </c>
      <c r="AH52" s="690">
        <v>0.829657537</v>
      </c>
      <c r="AI52" s="690">
        <v>0.67043670399999999</v>
      </c>
      <c r="AJ52" s="690">
        <v>0.72053160000000005</v>
      </c>
      <c r="AK52" s="690">
        <v>0.68511978799999995</v>
      </c>
      <c r="AL52" s="690">
        <v>0.60207715299999998</v>
      </c>
      <c r="AM52" s="690">
        <v>0.46238400699999999</v>
      </c>
      <c r="AN52" s="690">
        <v>0.78927633200000002</v>
      </c>
      <c r="AO52" s="690">
        <v>0.51973362400000001</v>
      </c>
      <c r="AP52" s="690">
        <v>0.19321258099999999</v>
      </c>
      <c r="AQ52" s="690">
        <v>0.45410141399999998</v>
      </c>
      <c r="AR52" s="690">
        <v>0.749641962</v>
      </c>
      <c r="AS52" s="690">
        <v>1.077079908</v>
      </c>
      <c r="AT52" s="690">
        <v>0.93001191900000002</v>
      </c>
      <c r="AU52" s="690">
        <v>0.95122478399999999</v>
      </c>
      <c r="AV52" s="690">
        <v>0.63114023299999999</v>
      </c>
      <c r="AW52" s="690">
        <v>0.39532853299999998</v>
      </c>
      <c r="AX52" s="690">
        <v>0.7193676</v>
      </c>
      <c r="AY52" s="690">
        <v>0.41462300000000002</v>
      </c>
      <c r="AZ52" s="691">
        <v>0.93654470000000001</v>
      </c>
      <c r="BA52" s="691">
        <v>0.37975540000000002</v>
      </c>
      <c r="BB52" s="691">
        <v>0.1836863</v>
      </c>
      <c r="BC52" s="691">
        <v>0.4460943</v>
      </c>
      <c r="BD52" s="691">
        <v>0.56360410000000005</v>
      </c>
      <c r="BE52" s="691">
        <v>0.70397050000000005</v>
      </c>
      <c r="BF52" s="691">
        <v>0.72600339999999997</v>
      </c>
      <c r="BG52" s="691">
        <v>0.67851340000000004</v>
      </c>
      <c r="BH52" s="691">
        <v>0.67427150000000002</v>
      </c>
      <c r="BI52" s="691">
        <v>0.54146450000000002</v>
      </c>
      <c r="BJ52" s="691">
        <v>0.74874320000000005</v>
      </c>
      <c r="BK52" s="691">
        <v>0.46638629999999998</v>
      </c>
      <c r="BL52" s="691">
        <v>0.92790629999999996</v>
      </c>
      <c r="BM52" s="691">
        <v>0.47267920000000002</v>
      </c>
      <c r="BN52" s="691">
        <v>0.16960140000000001</v>
      </c>
      <c r="BO52" s="691">
        <v>0.42392049999999998</v>
      </c>
      <c r="BP52" s="691">
        <v>0.57237340000000003</v>
      </c>
      <c r="BQ52" s="691">
        <v>0.73291419999999996</v>
      </c>
      <c r="BR52" s="691">
        <v>0.74919550000000001</v>
      </c>
      <c r="BS52" s="691">
        <v>0.68835109999999999</v>
      </c>
      <c r="BT52" s="691">
        <v>0.69655869999999998</v>
      </c>
      <c r="BU52" s="691">
        <v>0.56469930000000002</v>
      </c>
      <c r="BV52" s="691">
        <v>0.76859730000000004</v>
      </c>
    </row>
    <row r="53" spans="1:74" ht="11.15" customHeight="1" x14ac:dyDescent="0.25">
      <c r="A53" s="499" t="s">
        <v>1286</v>
      </c>
      <c r="B53" s="502" t="s">
        <v>84</v>
      </c>
      <c r="C53" s="690">
        <v>1.6661619999999999</v>
      </c>
      <c r="D53" s="690">
        <v>0.98265800000000003</v>
      </c>
      <c r="E53" s="690">
        <v>1.0469269999999999</v>
      </c>
      <c r="F53" s="690">
        <v>1.5464370000000001</v>
      </c>
      <c r="G53" s="690">
        <v>1.682785</v>
      </c>
      <c r="H53" s="690">
        <v>1.6373070000000001</v>
      </c>
      <c r="I53" s="690">
        <v>1.6864300000000001</v>
      </c>
      <c r="J53" s="690">
        <v>1.6208689999999999</v>
      </c>
      <c r="K53" s="690">
        <v>1.6145339999999999</v>
      </c>
      <c r="L53" s="690">
        <v>1.6678329999999999</v>
      </c>
      <c r="M53" s="690">
        <v>1.5739099999999999</v>
      </c>
      <c r="N53" s="690">
        <v>1.4876670000000001</v>
      </c>
      <c r="O53" s="690">
        <v>1.681619</v>
      </c>
      <c r="P53" s="690">
        <v>0.98700200000000005</v>
      </c>
      <c r="Q53" s="690">
        <v>1.1328050000000001</v>
      </c>
      <c r="R53" s="690">
        <v>1.5518430000000001</v>
      </c>
      <c r="S53" s="690">
        <v>1.692739</v>
      </c>
      <c r="T53" s="690">
        <v>1.6328549999999999</v>
      </c>
      <c r="U53" s="690">
        <v>1.6871499999999999</v>
      </c>
      <c r="V53" s="690">
        <v>1.6779310000000001</v>
      </c>
      <c r="W53" s="690">
        <v>1.3697699999999999</v>
      </c>
      <c r="X53" s="690">
        <v>0.83989499999999995</v>
      </c>
      <c r="Y53" s="690">
        <v>0.80096400000000001</v>
      </c>
      <c r="Z53" s="690">
        <v>1.110811</v>
      </c>
      <c r="AA53" s="690">
        <v>1.6895450000000001</v>
      </c>
      <c r="AB53" s="690">
        <v>1.486059</v>
      </c>
      <c r="AC53" s="690">
        <v>1.6710259999999999</v>
      </c>
      <c r="AD53" s="690">
        <v>1.6306449999999999</v>
      </c>
      <c r="AE53" s="690">
        <v>1.5976520000000001</v>
      </c>
      <c r="AF53" s="690">
        <v>1.6280680000000001</v>
      </c>
      <c r="AG53" s="690">
        <v>1.2786949999999999</v>
      </c>
      <c r="AH53" s="690">
        <v>1.597801</v>
      </c>
      <c r="AI53" s="690">
        <v>1.5999909999999999</v>
      </c>
      <c r="AJ53" s="690">
        <v>0.43859700000000001</v>
      </c>
      <c r="AK53" s="690">
        <v>0.78401299999999996</v>
      </c>
      <c r="AL53" s="690">
        <v>0.85660599999999998</v>
      </c>
      <c r="AM53" s="690">
        <v>1.287253</v>
      </c>
      <c r="AN53" s="690">
        <v>0.79981100000000005</v>
      </c>
      <c r="AO53" s="690">
        <v>0.84116299999999999</v>
      </c>
      <c r="AP53" s="690">
        <v>0.92222899999999997</v>
      </c>
      <c r="AQ53" s="690">
        <v>1.6743269999999999</v>
      </c>
      <c r="AR53" s="690">
        <v>1.633953</v>
      </c>
      <c r="AS53" s="690">
        <v>1.683581</v>
      </c>
      <c r="AT53" s="690">
        <v>1.6814899999999999</v>
      </c>
      <c r="AU53" s="690">
        <v>1.6267119999999999</v>
      </c>
      <c r="AV53" s="690">
        <v>1.1976100000000001</v>
      </c>
      <c r="AW53" s="690">
        <v>1.445614</v>
      </c>
      <c r="AX53" s="690">
        <v>1.7119</v>
      </c>
      <c r="AY53" s="690">
        <v>1.7125900000000001</v>
      </c>
      <c r="AZ53" s="691">
        <v>1.4500999999999999</v>
      </c>
      <c r="BA53" s="691">
        <v>1.60547</v>
      </c>
      <c r="BB53" s="691">
        <v>0.81291999999999998</v>
      </c>
      <c r="BC53" s="691">
        <v>1.53966</v>
      </c>
      <c r="BD53" s="691">
        <v>1.5536700000000001</v>
      </c>
      <c r="BE53" s="691">
        <v>1.60547</v>
      </c>
      <c r="BF53" s="691">
        <v>1.60547</v>
      </c>
      <c r="BG53" s="691">
        <v>1.25705</v>
      </c>
      <c r="BH53" s="691">
        <v>0.85899999999999999</v>
      </c>
      <c r="BI53" s="691">
        <v>1.5536700000000001</v>
      </c>
      <c r="BJ53" s="691">
        <v>1.60547</v>
      </c>
      <c r="BK53" s="691">
        <v>1.60547</v>
      </c>
      <c r="BL53" s="691">
        <v>1.4500999999999999</v>
      </c>
      <c r="BM53" s="691">
        <v>1.60547</v>
      </c>
      <c r="BN53" s="691">
        <v>1.5536700000000001</v>
      </c>
      <c r="BO53" s="691">
        <v>1.60547</v>
      </c>
      <c r="BP53" s="691">
        <v>1.5536700000000001</v>
      </c>
      <c r="BQ53" s="691">
        <v>1.60547</v>
      </c>
      <c r="BR53" s="691">
        <v>1.60547</v>
      </c>
      <c r="BS53" s="691">
        <v>1.5536700000000001</v>
      </c>
      <c r="BT53" s="691">
        <v>1.60547</v>
      </c>
      <c r="BU53" s="691">
        <v>1.5536700000000001</v>
      </c>
      <c r="BV53" s="691">
        <v>1.60547</v>
      </c>
    </row>
    <row r="54" spans="1:74" ht="11.15" customHeight="1" x14ac:dyDescent="0.25">
      <c r="A54" s="499" t="s">
        <v>1287</v>
      </c>
      <c r="B54" s="502" t="s">
        <v>1202</v>
      </c>
      <c r="C54" s="690">
        <v>1.3677004159999999</v>
      </c>
      <c r="D54" s="690">
        <v>0.957986962</v>
      </c>
      <c r="E54" s="690">
        <v>1.595882829</v>
      </c>
      <c r="F54" s="690">
        <v>2.8216664969999998</v>
      </c>
      <c r="G54" s="690">
        <v>2.5414341569999999</v>
      </c>
      <c r="H54" s="690">
        <v>2.2840560280000002</v>
      </c>
      <c r="I54" s="690">
        <v>2.530731351</v>
      </c>
      <c r="J54" s="690">
        <v>2.332220521</v>
      </c>
      <c r="K54" s="690">
        <v>1.9215838869999999</v>
      </c>
      <c r="L54" s="690">
        <v>1.1772934770000001</v>
      </c>
      <c r="M54" s="690">
        <v>0.98153196200000004</v>
      </c>
      <c r="N54" s="690">
        <v>1.267773043</v>
      </c>
      <c r="O54" s="690">
        <v>1.3062660699999999</v>
      </c>
      <c r="P54" s="690">
        <v>1.958697702</v>
      </c>
      <c r="Q54" s="690">
        <v>3.5659731140000002</v>
      </c>
      <c r="R54" s="690">
        <v>3.8692946579999998</v>
      </c>
      <c r="S54" s="690">
        <v>4.0039278459999998</v>
      </c>
      <c r="T54" s="690">
        <v>3.8604443310000001</v>
      </c>
      <c r="U54" s="690">
        <v>3.5367601180000001</v>
      </c>
      <c r="V54" s="690">
        <v>3.1588426639999998</v>
      </c>
      <c r="W54" s="690">
        <v>2.362714338</v>
      </c>
      <c r="X54" s="690">
        <v>1.746337496</v>
      </c>
      <c r="Y54" s="690">
        <v>1.372489667</v>
      </c>
      <c r="Z54" s="690">
        <v>1.6789716859999999</v>
      </c>
      <c r="AA54" s="690">
        <v>1.329610535</v>
      </c>
      <c r="AB54" s="690">
        <v>0.93682565299999998</v>
      </c>
      <c r="AC54" s="690">
        <v>0.89175753000000002</v>
      </c>
      <c r="AD54" s="690">
        <v>1.4673945399999999</v>
      </c>
      <c r="AE54" s="690">
        <v>2.0944300079999998</v>
      </c>
      <c r="AF54" s="690">
        <v>1.836431165</v>
      </c>
      <c r="AG54" s="690">
        <v>1.9445556100000001</v>
      </c>
      <c r="AH54" s="690">
        <v>2.0478282069999998</v>
      </c>
      <c r="AI54" s="690">
        <v>1.31103144</v>
      </c>
      <c r="AJ54" s="690">
        <v>1.129716113</v>
      </c>
      <c r="AK54" s="690">
        <v>0.88504012600000004</v>
      </c>
      <c r="AL54" s="690">
        <v>0.71446110799999996</v>
      </c>
      <c r="AM54" s="690">
        <v>0.56552014799999994</v>
      </c>
      <c r="AN54" s="690">
        <v>0.62823856</v>
      </c>
      <c r="AO54" s="690">
        <v>0.76266064899999997</v>
      </c>
      <c r="AP54" s="690">
        <v>0.976601991</v>
      </c>
      <c r="AQ54" s="690">
        <v>1.117770597</v>
      </c>
      <c r="AR54" s="690">
        <v>1.0896073909999999</v>
      </c>
      <c r="AS54" s="690">
        <v>1.331969639</v>
      </c>
      <c r="AT54" s="690">
        <v>1.206171898</v>
      </c>
      <c r="AU54" s="690">
        <v>1.1875649530000001</v>
      </c>
      <c r="AV54" s="690">
        <v>0.90979248599999996</v>
      </c>
      <c r="AW54" s="690">
        <v>0.65441990900000002</v>
      </c>
      <c r="AX54" s="690">
        <v>0.91307400000000005</v>
      </c>
      <c r="AY54" s="690">
        <v>0.99</v>
      </c>
      <c r="AZ54" s="691">
        <v>0.95</v>
      </c>
      <c r="BA54" s="691">
        <v>1.53</v>
      </c>
      <c r="BB54" s="691">
        <v>1.98</v>
      </c>
      <c r="BC54" s="691">
        <v>2.4</v>
      </c>
      <c r="BD54" s="691">
        <v>2.34</v>
      </c>
      <c r="BE54" s="691">
        <v>2.42</v>
      </c>
      <c r="BF54" s="691">
        <v>2.1</v>
      </c>
      <c r="BG54" s="691">
        <v>1.58</v>
      </c>
      <c r="BH54" s="691">
        <v>1.07</v>
      </c>
      <c r="BI54" s="691">
        <v>0.94</v>
      </c>
      <c r="BJ54" s="691">
        <v>1.2</v>
      </c>
      <c r="BK54" s="691">
        <v>1.2903070000000001</v>
      </c>
      <c r="BL54" s="691">
        <v>1.210577</v>
      </c>
      <c r="BM54" s="691">
        <v>1.8283529999999999</v>
      </c>
      <c r="BN54" s="691">
        <v>2.2732329999999998</v>
      </c>
      <c r="BO54" s="691">
        <v>2.704377</v>
      </c>
      <c r="BP54" s="691">
        <v>2.6255570000000001</v>
      </c>
      <c r="BQ54" s="691">
        <v>2.6972879999999999</v>
      </c>
      <c r="BR54" s="691">
        <v>2.3554979999999999</v>
      </c>
      <c r="BS54" s="691">
        <v>1.797445</v>
      </c>
      <c r="BT54" s="691">
        <v>1.261998</v>
      </c>
      <c r="BU54" s="691">
        <v>1.1073740000000001</v>
      </c>
      <c r="BV54" s="691">
        <v>1.372001</v>
      </c>
    </row>
    <row r="55" spans="1:74" ht="11.15" customHeight="1" x14ac:dyDescent="0.25">
      <c r="A55" s="499" t="s">
        <v>1288</v>
      </c>
      <c r="B55" s="502" t="s">
        <v>1305</v>
      </c>
      <c r="C55" s="690">
        <v>3.3117122640000001</v>
      </c>
      <c r="D55" s="690">
        <v>4.2220828859999999</v>
      </c>
      <c r="E55" s="690">
        <v>4.7928968489999999</v>
      </c>
      <c r="F55" s="690">
        <v>5.3294292140000001</v>
      </c>
      <c r="G55" s="690">
        <v>6.7430437950000002</v>
      </c>
      <c r="H55" s="690">
        <v>6.860394791</v>
      </c>
      <c r="I55" s="690">
        <v>6.2005228990000001</v>
      </c>
      <c r="J55" s="690">
        <v>6.3202376740000004</v>
      </c>
      <c r="K55" s="690">
        <v>5.7237371860000001</v>
      </c>
      <c r="L55" s="690">
        <v>4.8102519030000002</v>
      </c>
      <c r="M55" s="690">
        <v>3.7982036450000001</v>
      </c>
      <c r="N55" s="690">
        <v>3.4873286289999998</v>
      </c>
      <c r="O55" s="690">
        <v>3.4531002700000002</v>
      </c>
      <c r="P55" s="690">
        <v>4.1091169440000002</v>
      </c>
      <c r="Q55" s="690">
        <v>5.0583794879999999</v>
      </c>
      <c r="R55" s="690">
        <v>5.7229901769999998</v>
      </c>
      <c r="S55" s="690">
        <v>6.3015511000000002</v>
      </c>
      <c r="T55" s="690">
        <v>6.6684121410000001</v>
      </c>
      <c r="U55" s="690">
        <v>6.8606234510000004</v>
      </c>
      <c r="V55" s="690">
        <v>6.6144214359999998</v>
      </c>
      <c r="W55" s="690">
        <v>5.6843845379999998</v>
      </c>
      <c r="X55" s="690">
        <v>4.8877754629999997</v>
      </c>
      <c r="Y55" s="690">
        <v>3.390792936</v>
      </c>
      <c r="Z55" s="690">
        <v>2.9955916039999999</v>
      </c>
      <c r="AA55" s="690">
        <v>3.7862346109999998</v>
      </c>
      <c r="AB55" s="690">
        <v>4.3984441079999996</v>
      </c>
      <c r="AC55" s="690">
        <v>4.9511986749999997</v>
      </c>
      <c r="AD55" s="690">
        <v>5.8091177580000002</v>
      </c>
      <c r="AE55" s="690">
        <v>6.7802106220000002</v>
      </c>
      <c r="AF55" s="690">
        <v>6.8739164810000002</v>
      </c>
      <c r="AG55" s="690">
        <v>7.4139353720000001</v>
      </c>
      <c r="AH55" s="690">
        <v>6.4854681230000004</v>
      </c>
      <c r="AI55" s="690">
        <v>5.0201959040000004</v>
      </c>
      <c r="AJ55" s="690">
        <v>4.7915209580000004</v>
      </c>
      <c r="AK55" s="690">
        <v>4.228742971</v>
      </c>
      <c r="AL55" s="690">
        <v>3.8175995149999999</v>
      </c>
      <c r="AM55" s="690">
        <v>4.4680713159999996</v>
      </c>
      <c r="AN55" s="690">
        <v>4.831930689</v>
      </c>
      <c r="AO55" s="690">
        <v>6.2112732570000002</v>
      </c>
      <c r="AP55" s="690">
        <v>6.8618289790000002</v>
      </c>
      <c r="AQ55" s="690">
        <v>7.3951063220000002</v>
      </c>
      <c r="AR55" s="690">
        <v>6.944278562</v>
      </c>
      <c r="AS55" s="690">
        <v>6.5262274290000004</v>
      </c>
      <c r="AT55" s="690">
        <v>6.7013005459999997</v>
      </c>
      <c r="AU55" s="690">
        <v>5.939826321</v>
      </c>
      <c r="AV55" s="690">
        <v>5.5680726260000002</v>
      </c>
      <c r="AW55" s="690">
        <v>4.9576409029999997</v>
      </c>
      <c r="AX55" s="690">
        <v>3.7436310000000002</v>
      </c>
      <c r="AY55" s="690">
        <v>4.6508960000000004</v>
      </c>
      <c r="AZ55" s="691">
        <v>4.8616700000000002</v>
      </c>
      <c r="BA55" s="691">
        <v>6.5353839999999996</v>
      </c>
      <c r="BB55" s="691">
        <v>7.1368900000000002</v>
      </c>
      <c r="BC55" s="691">
        <v>7.8841460000000003</v>
      </c>
      <c r="BD55" s="691">
        <v>7.2118190000000002</v>
      </c>
      <c r="BE55" s="691">
        <v>6.932016</v>
      </c>
      <c r="BF55" s="691">
        <v>7.1174080000000002</v>
      </c>
      <c r="BG55" s="691">
        <v>6.2845370000000003</v>
      </c>
      <c r="BH55" s="691">
        <v>6.0344030000000002</v>
      </c>
      <c r="BI55" s="691">
        <v>5.2150670000000003</v>
      </c>
      <c r="BJ55" s="691">
        <v>4.4583919999999999</v>
      </c>
      <c r="BK55" s="691">
        <v>5.3094159999999997</v>
      </c>
      <c r="BL55" s="691">
        <v>5.4279960000000003</v>
      </c>
      <c r="BM55" s="691">
        <v>7.3348820000000003</v>
      </c>
      <c r="BN55" s="691">
        <v>7.777336</v>
      </c>
      <c r="BO55" s="691">
        <v>8.7949160000000006</v>
      </c>
      <c r="BP55" s="691">
        <v>8.4643750000000004</v>
      </c>
      <c r="BQ55" s="691">
        <v>8.3522649999999992</v>
      </c>
      <c r="BR55" s="691">
        <v>8.5337800000000001</v>
      </c>
      <c r="BS55" s="691">
        <v>7.6104570000000002</v>
      </c>
      <c r="BT55" s="691">
        <v>7.5566909999999998</v>
      </c>
      <c r="BU55" s="691">
        <v>6.1663969999999999</v>
      </c>
      <c r="BV55" s="691">
        <v>5.1934699999999996</v>
      </c>
    </row>
    <row r="56" spans="1:74" ht="11.15" customHeight="1" x14ac:dyDescent="0.25">
      <c r="A56" s="499" t="s">
        <v>1289</v>
      </c>
      <c r="B56" s="500" t="s">
        <v>1306</v>
      </c>
      <c r="C56" s="690">
        <v>-2.2035538E-2</v>
      </c>
      <c r="D56" s="690">
        <v>7.2483505000000004E-2</v>
      </c>
      <c r="E56" s="690">
        <v>-9.8904097999999996E-2</v>
      </c>
      <c r="F56" s="690">
        <v>-2.0505504000000001E-2</v>
      </c>
      <c r="G56" s="690">
        <v>3.4192164999999997E-2</v>
      </c>
      <c r="H56" s="690">
        <v>0.12929428400000001</v>
      </c>
      <c r="I56" s="690">
        <v>0.105792806</v>
      </c>
      <c r="J56" s="690">
        <v>-7.8722519999999997E-3</v>
      </c>
      <c r="K56" s="690">
        <v>2.5164167000000001E-2</v>
      </c>
      <c r="L56" s="690">
        <v>-1.5424190000000001E-2</v>
      </c>
      <c r="M56" s="690">
        <v>3.4315536000000001E-2</v>
      </c>
      <c r="N56" s="690">
        <v>-0.124204888</v>
      </c>
      <c r="O56" s="690">
        <v>-7.3991524000000003E-2</v>
      </c>
      <c r="P56" s="690">
        <v>-6.2892476000000003E-2</v>
      </c>
      <c r="Q56" s="690">
        <v>-3.1380076999999999E-2</v>
      </c>
      <c r="R56" s="690">
        <v>0.112312993</v>
      </c>
      <c r="S56" s="690">
        <v>2.6714870000000002E-2</v>
      </c>
      <c r="T56" s="690">
        <v>7.0629178000000001E-2</v>
      </c>
      <c r="U56" s="690">
        <v>6.1928955000000001E-2</v>
      </c>
      <c r="V56" s="690">
        <v>0.11859766400000001</v>
      </c>
      <c r="W56" s="690">
        <v>2.1925684000000001E-2</v>
      </c>
      <c r="X56" s="690">
        <v>0.102740361</v>
      </c>
      <c r="Y56" s="690">
        <v>-2.477066E-2</v>
      </c>
      <c r="Z56" s="690">
        <v>-7.6797626999999993E-2</v>
      </c>
      <c r="AA56" s="690">
        <v>-2.9806428999999999E-2</v>
      </c>
      <c r="AB56" s="690">
        <v>2.2924083000000001E-2</v>
      </c>
      <c r="AC56" s="690">
        <v>-2.8611569E-2</v>
      </c>
      <c r="AD56" s="690">
        <v>-2.3365014E-2</v>
      </c>
      <c r="AE56" s="690">
        <v>1.2332683000000001E-2</v>
      </c>
      <c r="AF56" s="690">
        <v>6.2986486999999994E-2</v>
      </c>
      <c r="AG56" s="690">
        <v>9.4614383999999996E-2</v>
      </c>
      <c r="AH56" s="690">
        <v>1.4345556000000001E-2</v>
      </c>
      <c r="AI56" s="690">
        <v>2.2469431000000002E-2</v>
      </c>
      <c r="AJ56" s="690">
        <v>4.6680690000000004E-3</v>
      </c>
      <c r="AK56" s="690">
        <v>1.6741578E-2</v>
      </c>
      <c r="AL56" s="690">
        <v>4.1794820000000003E-2</v>
      </c>
      <c r="AM56" s="690">
        <v>-2.7577539999999998E-3</v>
      </c>
      <c r="AN56" s="690">
        <v>-5.0189249999999998E-2</v>
      </c>
      <c r="AO56" s="690">
        <v>9.2329620000000008E-3</v>
      </c>
      <c r="AP56" s="690">
        <v>-1.8255296000000001E-2</v>
      </c>
      <c r="AQ56" s="690">
        <v>-7.5106812999999994E-2</v>
      </c>
      <c r="AR56" s="690">
        <v>7.6359130000000002E-3</v>
      </c>
      <c r="AS56" s="690">
        <v>-3.0238170000000002E-2</v>
      </c>
      <c r="AT56" s="690">
        <v>-1.1412894E-2</v>
      </c>
      <c r="AU56" s="690">
        <v>5.1072368999999999E-2</v>
      </c>
      <c r="AV56" s="690">
        <v>-2.9823200000000001E-2</v>
      </c>
      <c r="AW56" s="690">
        <v>-5.0855550999999999E-2</v>
      </c>
      <c r="AX56" s="690">
        <v>0.12782070000000001</v>
      </c>
      <c r="AY56" s="690">
        <v>2.82717E-2</v>
      </c>
      <c r="AZ56" s="691">
        <v>8.3804599999999993E-3</v>
      </c>
      <c r="BA56" s="691">
        <v>9.0182100000000001E-2</v>
      </c>
      <c r="BB56" s="691">
        <v>4.1066600000000002E-2</v>
      </c>
      <c r="BC56" s="691">
        <v>-0.2438583</v>
      </c>
      <c r="BD56" s="691">
        <v>4.9583299999999997E-2</v>
      </c>
      <c r="BE56" s="691">
        <v>-9.5231200000000002E-2</v>
      </c>
      <c r="BF56" s="691">
        <v>-0.10900319999999999</v>
      </c>
      <c r="BG56" s="691">
        <v>4.8313200000000001E-2</v>
      </c>
      <c r="BH56" s="691">
        <v>-3.0498600000000001E-2</v>
      </c>
      <c r="BI56" s="691">
        <v>-1.82942E-2</v>
      </c>
      <c r="BJ56" s="691">
        <v>0.16078999999999999</v>
      </c>
      <c r="BK56" s="691">
        <v>5.80571E-2</v>
      </c>
      <c r="BL56" s="691">
        <v>4.0715000000000001E-2</v>
      </c>
      <c r="BM56" s="691">
        <v>0.1555513</v>
      </c>
      <c r="BN56" s="691">
        <v>0.1082587</v>
      </c>
      <c r="BO56" s="691">
        <v>-0.18674279999999999</v>
      </c>
      <c r="BP56" s="691">
        <v>3.9230800000000003E-2</v>
      </c>
      <c r="BQ56" s="691">
        <v>-6.5907800000000002E-2</v>
      </c>
      <c r="BR56" s="691">
        <v>-0.1028336</v>
      </c>
      <c r="BS56" s="691">
        <v>6.7217600000000002E-2</v>
      </c>
      <c r="BT56" s="691">
        <v>4.0859600000000003E-2</v>
      </c>
      <c r="BU56" s="691">
        <v>-1.77494E-3</v>
      </c>
      <c r="BV56" s="691">
        <v>0.15713930000000001</v>
      </c>
    </row>
    <row r="57" spans="1:74" ht="11.15" customHeight="1" x14ac:dyDescent="0.25">
      <c r="A57" s="499" t="s">
        <v>1290</v>
      </c>
      <c r="B57" s="500" t="s">
        <v>1206</v>
      </c>
      <c r="C57" s="690">
        <v>13.13098813</v>
      </c>
      <c r="D57" s="690">
        <v>12.255174632999999</v>
      </c>
      <c r="E57" s="690">
        <v>13.490432786</v>
      </c>
      <c r="F57" s="690">
        <v>13.859914144999999</v>
      </c>
      <c r="G57" s="690">
        <v>14.986279929</v>
      </c>
      <c r="H57" s="690">
        <v>16.615352746999999</v>
      </c>
      <c r="I57" s="690">
        <v>21.640536931</v>
      </c>
      <c r="J57" s="690">
        <v>20.567269997</v>
      </c>
      <c r="K57" s="690">
        <v>16.980772415000001</v>
      </c>
      <c r="L57" s="690">
        <v>16.211360577000001</v>
      </c>
      <c r="M57" s="690">
        <v>14.700975252999999</v>
      </c>
      <c r="N57" s="690">
        <v>14.337638325</v>
      </c>
      <c r="O57" s="690">
        <v>13.720121331</v>
      </c>
      <c r="P57" s="690">
        <v>13.914212661000001</v>
      </c>
      <c r="Q57" s="690">
        <v>15.568700607</v>
      </c>
      <c r="R57" s="690">
        <v>14.759621845</v>
      </c>
      <c r="S57" s="690">
        <v>15.356978036999999</v>
      </c>
      <c r="T57" s="690">
        <v>16.811214364000001</v>
      </c>
      <c r="U57" s="690">
        <v>19.882998777000001</v>
      </c>
      <c r="V57" s="690">
        <v>20.827532647000002</v>
      </c>
      <c r="W57" s="690">
        <v>17.480766640999999</v>
      </c>
      <c r="X57" s="690">
        <v>15.814996327999999</v>
      </c>
      <c r="Y57" s="690">
        <v>13.852582590999999</v>
      </c>
      <c r="Z57" s="690">
        <v>14.244141541999999</v>
      </c>
      <c r="AA57" s="690">
        <v>13.139732084</v>
      </c>
      <c r="AB57" s="690">
        <v>12.526469582000001</v>
      </c>
      <c r="AC57" s="690">
        <v>13.857536549000001</v>
      </c>
      <c r="AD57" s="690">
        <v>13.086490374</v>
      </c>
      <c r="AE57" s="690">
        <v>14.473084183999999</v>
      </c>
      <c r="AF57" s="690">
        <v>16.164167211999999</v>
      </c>
      <c r="AG57" s="690">
        <v>19.100759965000002</v>
      </c>
      <c r="AH57" s="690">
        <v>21.149944992000002</v>
      </c>
      <c r="AI57" s="690">
        <v>17.224274861000001</v>
      </c>
      <c r="AJ57" s="690">
        <v>16.243810758999999</v>
      </c>
      <c r="AK57" s="690">
        <v>13.521730973</v>
      </c>
      <c r="AL57" s="690">
        <v>13.70108628</v>
      </c>
      <c r="AM57" s="690">
        <v>12.678953258</v>
      </c>
      <c r="AN57" s="690">
        <v>12.100947628</v>
      </c>
      <c r="AO57" s="690">
        <v>13.87111573</v>
      </c>
      <c r="AP57" s="690">
        <v>14.077858385000001</v>
      </c>
      <c r="AQ57" s="690">
        <v>15.492941398999999</v>
      </c>
      <c r="AR57" s="690">
        <v>17.841409714000001</v>
      </c>
      <c r="AS57" s="690">
        <v>21.652777457999999</v>
      </c>
      <c r="AT57" s="690">
        <v>20.193648002</v>
      </c>
      <c r="AU57" s="690">
        <v>17.764654797999999</v>
      </c>
      <c r="AV57" s="690">
        <v>15.616213463999999</v>
      </c>
      <c r="AW57" s="690">
        <v>14.103305344000001</v>
      </c>
      <c r="AX57" s="690">
        <v>14.21848</v>
      </c>
      <c r="AY57" s="690">
        <v>13.18684</v>
      </c>
      <c r="AZ57" s="691">
        <v>12.79861</v>
      </c>
      <c r="BA57" s="691">
        <v>14.84334</v>
      </c>
      <c r="BB57" s="691">
        <v>13.49025</v>
      </c>
      <c r="BC57" s="691">
        <v>15.506489999999999</v>
      </c>
      <c r="BD57" s="691">
        <v>17.91742</v>
      </c>
      <c r="BE57" s="691">
        <v>20.31814</v>
      </c>
      <c r="BF57" s="691">
        <v>20.669090000000001</v>
      </c>
      <c r="BG57" s="691">
        <v>17.86927</v>
      </c>
      <c r="BH57" s="691">
        <v>15.93233</v>
      </c>
      <c r="BI57" s="691">
        <v>14.238619999999999</v>
      </c>
      <c r="BJ57" s="691">
        <v>15.190630000000001</v>
      </c>
      <c r="BK57" s="691">
        <v>13.67013</v>
      </c>
      <c r="BL57" s="691">
        <v>13.0372</v>
      </c>
      <c r="BM57" s="691">
        <v>15.605510000000001</v>
      </c>
      <c r="BN57" s="691">
        <v>14.55879</v>
      </c>
      <c r="BO57" s="691">
        <v>16.24156</v>
      </c>
      <c r="BP57" s="691">
        <v>18.631519999999998</v>
      </c>
      <c r="BQ57" s="691">
        <v>20.85032</v>
      </c>
      <c r="BR57" s="691">
        <v>21.364000000000001</v>
      </c>
      <c r="BS57" s="691">
        <v>18.729430000000001</v>
      </c>
      <c r="BT57" s="691">
        <v>17.179960000000001</v>
      </c>
      <c r="BU57" s="691">
        <v>14.7211</v>
      </c>
      <c r="BV57" s="691">
        <v>15.548120000000001</v>
      </c>
    </row>
    <row r="58" spans="1:74" ht="11.15" customHeight="1" x14ac:dyDescent="0.25">
      <c r="A58" s="518" t="s">
        <v>1291</v>
      </c>
      <c r="B58" s="520" t="s">
        <v>1307</v>
      </c>
      <c r="C58" s="521">
        <v>19.784652038000001</v>
      </c>
      <c r="D58" s="521">
        <v>18.116027422999998</v>
      </c>
      <c r="E58" s="521">
        <v>19.728227118</v>
      </c>
      <c r="F58" s="521">
        <v>19.143556605000001</v>
      </c>
      <c r="G58" s="521">
        <v>20.838519802</v>
      </c>
      <c r="H58" s="521">
        <v>22.675141531000001</v>
      </c>
      <c r="I58" s="521">
        <v>28.482571046</v>
      </c>
      <c r="J58" s="521">
        <v>27.806470601000001</v>
      </c>
      <c r="K58" s="521">
        <v>23.519668768999999</v>
      </c>
      <c r="L58" s="521">
        <v>22.035913082</v>
      </c>
      <c r="M58" s="521">
        <v>20.375103527</v>
      </c>
      <c r="N58" s="521">
        <v>20.538287119</v>
      </c>
      <c r="O58" s="521">
        <v>19.989685574999999</v>
      </c>
      <c r="P58" s="521">
        <v>18.467869205</v>
      </c>
      <c r="Q58" s="521">
        <v>19.944317731000002</v>
      </c>
      <c r="R58" s="521">
        <v>19.462766875</v>
      </c>
      <c r="S58" s="521">
        <v>20.067891700000001</v>
      </c>
      <c r="T58" s="521">
        <v>22.244225486000001</v>
      </c>
      <c r="U58" s="521">
        <v>25.931784472</v>
      </c>
      <c r="V58" s="521">
        <v>27.126085141000001</v>
      </c>
      <c r="W58" s="521">
        <v>24.345938401000002</v>
      </c>
      <c r="X58" s="521">
        <v>20.703754306</v>
      </c>
      <c r="Y58" s="521">
        <v>19.20207109</v>
      </c>
      <c r="Z58" s="521">
        <v>20.182077182</v>
      </c>
      <c r="AA58" s="521">
        <v>20.285550000000001</v>
      </c>
      <c r="AB58" s="521">
        <v>18.954280000000001</v>
      </c>
      <c r="AC58" s="521">
        <v>19.919280000000001</v>
      </c>
      <c r="AD58" s="521">
        <v>19.073589999999999</v>
      </c>
      <c r="AE58" s="521">
        <v>20.250520000000002</v>
      </c>
      <c r="AF58" s="521">
        <v>20.982469999999999</v>
      </c>
      <c r="AG58" s="521">
        <v>25.602599999999999</v>
      </c>
      <c r="AH58" s="521">
        <v>27.259810000000002</v>
      </c>
      <c r="AI58" s="521">
        <v>24.391220000000001</v>
      </c>
      <c r="AJ58" s="521">
        <v>22.234490000000001</v>
      </c>
      <c r="AK58" s="521">
        <v>18.54288</v>
      </c>
      <c r="AL58" s="521">
        <v>20.487469999999998</v>
      </c>
      <c r="AM58" s="521">
        <v>19.597249999999999</v>
      </c>
      <c r="AN58" s="521">
        <v>17.319019999999998</v>
      </c>
      <c r="AO58" s="521">
        <v>19.32404</v>
      </c>
      <c r="AP58" s="521">
        <v>19.348179999999999</v>
      </c>
      <c r="AQ58" s="521">
        <v>20.774239999999999</v>
      </c>
      <c r="AR58" s="521">
        <v>23.696660000000001</v>
      </c>
      <c r="AS58" s="521">
        <v>28.14274</v>
      </c>
      <c r="AT58" s="521">
        <v>26.371949999999998</v>
      </c>
      <c r="AU58" s="521">
        <v>23.26641</v>
      </c>
      <c r="AV58" s="521">
        <v>21.261279999999999</v>
      </c>
      <c r="AW58" s="521">
        <v>18.66328</v>
      </c>
      <c r="AX58" s="521">
        <v>21.094705142999999</v>
      </c>
      <c r="AY58" s="521">
        <v>20.898026566999999</v>
      </c>
      <c r="AZ58" s="522">
        <v>17.921859999999999</v>
      </c>
      <c r="BA58" s="522">
        <v>20.070160000000001</v>
      </c>
      <c r="BB58" s="522">
        <v>18.273129999999998</v>
      </c>
      <c r="BC58" s="522">
        <v>20.41629</v>
      </c>
      <c r="BD58" s="522">
        <v>23.063330000000001</v>
      </c>
      <c r="BE58" s="522">
        <v>26.15418</v>
      </c>
      <c r="BF58" s="522">
        <v>26.403220000000001</v>
      </c>
      <c r="BG58" s="522">
        <v>23.553889999999999</v>
      </c>
      <c r="BH58" s="522">
        <v>20.72851</v>
      </c>
      <c r="BI58" s="522">
        <v>19.16132</v>
      </c>
      <c r="BJ58" s="522">
        <v>20.609169999999999</v>
      </c>
      <c r="BK58" s="522">
        <v>20.095749999999999</v>
      </c>
      <c r="BL58" s="522">
        <v>17.661059999999999</v>
      </c>
      <c r="BM58" s="522">
        <v>20.070329999999998</v>
      </c>
      <c r="BN58" s="522">
        <v>18.281379999999999</v>
      </c>
      <c r="BO58" s="522">
        <v>20.431699999999999</v>
      </c>
      <c r="BP58" s="522">
        <v>23.097629999999999</v>
      </c>
      <c r="BQ58" s="522">
        <v>26.19999</v>
      </c>
      <c r="BR58" s="522">
        <v>26.426649999999999</v>
      </c>
      <c r="BS58" s="522">
        <v>23.552659999999999</v>
      </c>
      <c r="BT58" s="522">
        <v>20.701820000000001</v>
      </c>
      <c r="BU58" s="522">
        <v>19.13062</v>
      </c>
      <c r="BV58" s="522">
        <v>20.611080000000001</v>
      </c>
    </row>
    <row r="59" spans="1:74" ht="12" customHeight="1" x14ac:dyDescent="0.3">
      <c r="A59" s="517"/>
      <c r="B59" s="812" t="s">
        <v>1374</v>
      </c>
      <c r="C59" s="812"/>
      <c r="D59" s="812"/>
      <c r="E59" s="812"/>
      <c r="F59" s="812"/>
      <c r="G59" s="812"/>
      <c r="H59" s="812"/>
      <c r="I59" s="812"/>
      <c r="J59" s="812"/>
      <c r="K59" s="812"/>
      <c r="L59" s="812"/>
      <c r="M59" s="812"/>
      <c r="N59" s="812"/>
      <c r="O59" s="812"/>
      <c r="P59" s="812"/>
      <c r="Q59" s="812"/>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728"/>
      <c r="AZ59" s="728"/>
      <c r="BA59" s="728"/>
      <c r="BB59" s="728"/>
      <c r="BC59" s="728"/>
      <c r="BD59" s="728"/>
      <c r="BE59" s="728"/>
      <c r="BF59" s="728"/>
      <c r="BG59" s="728"/>
      <c r="BH59" s="728"/>
      <c r="BI59" s="728"/>
      <c r="BJ59" s="523"/>
      <c r="BK59" s="523"/>
      <c r="BL59" s="523"/>
      <c r="BM59" s="523"/>
      <c r="BN59" s="523"/>
      <c r="BO59" s="523"/>
      <c r="BP59" s="523"/>
      <c r="BQ59" s="523"/>
      <c r="BR59" s="523"/>
      <c r="BS59" s="523"/>
      <c r="BT59" s="523"/>
      <c r="BU59" s="523"/>
      <c r="BV59" s="523"/>
    </row>
    <row r="60" spans="1:74" ht="12" customHeight="1" x14ac:dyDescent="0.3">
      <c r="A60" s="517"/>
      <c r="B60" s="812" t="s">
        <v>1369</v>
      </c>
      <c r="C60" s="812"/>
      <c r="D60" s="812"/>
      <c r="E60" s="812"/>
      <c r="F60" s="812"/>
      <c r="G60" s="812"/>
      <c r="H60" s="812"/>
      <c r="I60" s="812"/>
      <c r="J60" s="812"/>
      <c r="K60" s="812"/>
      <c r="L60" s="812"/>
      <c r="M60" s="812"/>
      <c r="N60" s="812"/>
      <c r="O60" s="812"/>
      <c r="P60" s="812"/>
      <c r="Q60" s="812"/>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5"/>
      <c r="AW60" s="715"/>
      <c r="AX60" s="715"/>
      <c r="AY60" s="715"/>
      <c r="AZ60" s="715"/>
      <c r="BA60" s="715"/>
      <c r="BB60" s="715"/>
      <c r="BC60" s="715"/>
      <c r="BD60" s="715"/>
      <c r="BE60" s="611"/>
      <c r="BF60" s="611"/>
      <c r="BG60" s="715"/>
      <c r="BH60" s="715"/>
      <c r="BI60" s="715"/>
      <c r="BJ60" s="715"/>
      <c r="BK60" s="715"/>
      <c r="BL60" s="715"/>
      <c r="BM60" s="715"/>
      <c r="BN60" s="715"/>
      <c r="BO60" s="715"/>
      <c r="BP60" s="715"/>
      <c r="BQ60" s="715"/>
      <c r="BR60" s="715"/>
      <c r="BS60" s="715"/>
      <c r="BT60" s="715"/>
      <c r="BU60" s="715"/>
      <c r="BV60" s="715"/>
    </row>
    <row r="61" spans="1:74" ht="12" customHeight="1" x14ac:dyDescent="0.3">
      <c r="A61" s="517"/>
      <c r="B61" s="812" t="s">
        <v>1370</v>
      </c>
      <c r="C61" s="812"/>
      <c r="D61" s="812"/>
      <c r="E61" s="812"/>
      <c r="F61" s="812"/>
      <c r="G61" s="812"/>
      <c r="H61" s="812"/>
      <c r="I61" s="812"/>
      <c r="J61" s="812"/>
      <c r="K61" s="812"/>
      <c r="L61" s="812"/>
      <c r="M61" s="812"/>
      <c r="N61" s="812"/>
      <c r="O61" s="812"/>
      <c r="P61" s="812"/>
      <c r="Q61" s="812"/>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13"/>
      <c r="BE61" s="613"/>
      <c r="BF61" s="613"/>
      <c r="BG61" s="509"/>
      <c r="BH61" s="509"/>
      <c r="BI61" s="509"/>
      <c r="BJ61" s="509"/>
      <c r="BK61" s="509"/>
      <c r="BL61" s="509"/>
      <c r="BM61" s="509"/>
      <c r="BN61" s="509"/>
      <c r="BO61" s="509"/>
      <c r="BP61" s="509"/>
      <c r="BQ61" s="509"/>
      <c r="BR61" s="509"/>
      <c r="BS61" s="509"/>
      <c r="BT61" s="509"/>
      <c r="BU61" s="509"/>
      <c r="BV61" s="509"/>
    </row>
    <row r="62" spans="1:74" ht="12" customHeight="1" x14ac:dyDescent="0.3">
      <c r="A62" s="524"/>
      <c r="B62" s="812" t="s">
        <v>1371</v>
      </c>
      <c r="C62" s="812"/>
      <c r="D62" s="812"/>
      <c r="E62" s="812"/>
      <c r="F62" s="812"/>
      <c r="G62" s="812"/>
      <c r="H62" s="812"/>
      <c r="I62" s="812"/>
      <c r="J62" s="812"/>
      <c r="K62" s="812"/>
      <c r="L62" s="812"/>
      <c r="M62" s="812"/>
      <c r="N62" s="812"/>
      <c r="O62" s="812"/>
      <c r="P62" s="812"/>
      <c r="Q62" s="812"/>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13"/>
      <c r="BE62" s="613"/>
      <c r="BF62" s="613"/>
      <c r="BG62" s="509"/>
      <c r="BH62" s="509"/>
      <c r="BI62" s="509"/>
      <c r="BJ62" s="509"/>
      <c r="BK62" s="509"/>
      <c r="BL62" s="509"/>
      <c r="BM62" s="509"/>
      <c r="BN62" s="509"/>
      <c r="BO62" s="509"/>
      <c r="BP62" s="509"/>
      <c r="BQ62" s="509"/>
      <c r="BR62" s="509"/>
      <c r="BS62" s="509"/>
      <c r="BT62" s="509"/>
      <c r="BU62" s="509"/>
      <c r="BV62" s="509"/>
    </row>
    <row r="63" spans="1:74" ht="12" customHeight="1" x14ac:dyDescent="0.3">
      <c r="A63" s="524"/>
      <c r="B63" s="812" t="s">
        <v>1372</v>
      </c>
      <c r="C63" s="812"/>
      <c r="D63" s="812"/>
      <c r="E63" s="812"/>
      <c r="F63" s="812"/>
      <c r="G63" s="812"/>
      <c r="H63" s="812"/>
      <c r="I63" s="812"/>
      <c r="J63" s="812"/>
      <c r="K63" s="812"/>
      <c r="L63" s="812"/>
      <c r="M63" s="812"/>
      <c r="N63" s="812"/>
      <c r="O63" s="812"/>
      <c r="P63" s="812"/>
      <c r="Q63" s="812"/>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13"/>
      <c r="BE63" s="613"/>
      <c r="BF63" s="613"/>
      <c r="BG63" s="509"/>
      <c r="BH63" s="509"/>
      <c r="BI63" s="509"/>
      <c r="BJ63" s="509"/>
      <c r="BK63" s="509"/>
      <c r="BL63" s="509"/>
      <c r="BM63" s="509"/>
      <c r="BN63" s="509"/>
      <c r="BO63" s="509"/>
      <c r="BP63" s="509"/>
      <c r="BQ63" s="509"/>
      <c r="BR63" s="509"/>
      <c r="BS63" s="509"/>
      <c r="BT63" s="509"/>
      <c r="BU63" s="509"/>
      <c r="BV63" s="509"/>
    </row>
    <row r="64" spans="1:74" ht="12" customHeight="1" x14ac:dyDescent="0.3">
      <c r="A64" s="524"/>
      <c r="B64" s="721" t="s">
        <v>1373</v>
      </c>
      <c r="C64" s="722"/>
      <c r="D64" s="722"/>
      <c r="E64" s="722"/>
      <c r="F64" s="722"/>
      <c r="G64" s="722"/>
      <c r="H64" s="722"/>
      <c r="I64" s="722"/>
      <c r="J64" s="722"/>
      <c r="K64" s="722"/>
      <c r="L64" s="722"/>
      <c r="M64" s="722"/>
      <c r="N64" s="722"/>
      <c r="O64" s="722"/>
      <c r="P64" s="722"/>
      <c r="Q64" s="722"/>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13"/>
      <c r="BE64" s="613"/>
      <c r="BF64" s="613"/>
      <c r="BG64" s="509"/>
      <c r="BH64" s="509"/>
      <c r="BI64" s="509"/>
      <c r="BJ64" s="509"/>
      <c r="BK64" s="509"/>
      <c r="BL64" s="509"/>
      <c r="BM64" s="509"/>
      <c r="BN64" s="509"/>
      <c r="BO64" s="509"/>
      <c r="BP64" s="509"/>
      <c r="BQ64" s="509"/>
      <c r="BR64" s="509"/>
      <c r="BS64" s="509"/>
      <c r="BT64" s="509"/>
      <c r="BU64" s="509"/>
      <c r="BV64" s="509"/>
    </row>
    <row r="65" spans="1:74" ht="12" customHeight="1" x14ac:dyDescent="0.3">
      <c r="A65" s="524"/>
      <c r="B65" s="814" t="str">
        <f>"Notes: "&amp;"EIA completed modeling and analysis for this report on " &amp;Dates!D2&amp;"."</f>
        <v>Notes: EIA completed modeling and analysis for this report on Thursday February 3, 2022.</v>
      </c>
      <c r="C65" s="814"/>
      <c r="D65" s="814"/>
      <c r="E65" s="814"/>
      <c r="F65" s="814"/>
      <c r="G65" s="814"/>
      <c r="H65" s="814"/>
      <c r="I65" s="814"/>
      <c r="J65" s="814"/>
      <c r="K65" s="814"/>
      <c r="L65" s="814"/>
      <c r="M65" s="814"/>
      <c r="N65" s="814"/>
      <c r="O65" s="814"/>
      <c r="P65" s="814"/>
      <c r="Q65" s="814"/>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13"/>
      <c r="BE65" s="613"/>
      <c r="BF65" s="613"/>
      <c r="BG65" s="509"/>
      <c r="BH65" s="509"/>
      <c r="BI65" s="509"/>
      <c r="BJ65" s="509"/>
      <c r="BK65" s="509"/>
      <c r="BL65" s="509"/>
      <c r="BM65" s="509"/>
      <c r="BN65" s="509"/>
      <c r="BO65" s="509"/>
      <c r="BP65" s="509"/>
      <c r="BQ65" s="509"/>
      <c r="BR65" s="509"/>
      <c r="BS65" s="509"/>
      <c r="BT65" s="509"/>
      <c r="BU65" s="509"/>
      <c r="BV65" s="509"/>
    </row>
    <row r="66" spans="1:74" ht="12" customHeight="1" x14ac:dyDescent="0.3">
      <c r="A66" s="524"/>
      <c r="B66" s="761" t="s">
        <v>351</v>
      </c>
      <c r="C66" s="761"/>
      <c r="D66" s="761"/>
      <c r="E66" s="761"/>
      <c r="F66" s="761"/>
      <c r="G66" s="761"/>
      <c r="H66" s="761"/>
      <c r="I66" s="761"/>
      <c r="J66" s="761"/>
      <c r="K66" s="761"/>
      <c r="L66" s="761"/>
      <c r="M66" s="761"/>
      <c r="N66" s="761"/>
      <c r="O66" s="761"/>
      <c r="P66" s="761"/>
      <c r="Q66" s="761"/>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13"/>
      <c r="BE66" s="613"/>
      <c r="BF66" s="613"/>
      <c r="BG66" s="509"/>
      <c r="BH66" s="509"/>
      <c r="BI66" s="509"/>
      <c r="BJ66" s="509"/>
      <c r="BK66" s="509"/>
      <c r="BL66" s="509"/>
      <c r="BM66" s="509"/>
      <c r="BN66" s="509"/>
      <c r="BO66" s="509"/>
      <c r="BP66" s="509"/>
      <c r="BQ66" s="509"/>
      <c r="BR66" s="509"/>
      <c r="BS66" s="509"/>
      <c r="BT66" s="509"/>
      <c r="BU66" s="509"/>
      <c r="BV66" s="509"/>
    </row>
    <row r="67" spans="1:74" ht="12" customHeight="1" x14ac:dyDescent="0.25">
      <c r="A67" s="524"/>
      <c r="B67" s="814" t="s">
        <v>1367</v>
      </c>
      <c r="C67" s="814"/>
      <c r="D67" s="814"/>
      <c r="E67" s="814"/>
      <c r="F67" s="814"/>
      <c r="G67" s="814"/>
      <c r="H67" s="814"/>
      <c r="I67" s="814"/>
      <c r="J67" s="814"/>
      <c r="K67" s="814"/>
      <c r="L67" s="814"/>
      <c r="M67" s="814"/>
      <c r="N67" s="814"/>
      <c r="O67" s="814"/>
      <c r="P67" s="814"/>
      <c r="Q67" s="814"/>
    </row>
    <row r="68" spans="1:74" ht="12" customHeight="1" x14ac:dyDescent="0.25">
      <c r="A68" s="524"/>
      <c r="B68" s="754" t="s">
        <v>1355</v>
      </c>
      <c r="C68" s="754"/>
      <c r="D68" s="754"/>
      <c r="E68" s="754"/>
      <c r="F68" s="754"/>
      <c r="G68" s="754"/>
      <c r="H68" s="754"/>
      <c r="I68" s="754"/>
      <c r="J68" s="754"/>
      <c r="K68" s="754"/>
      <c r="L68" s="754"/>
      <c r="M68" s="754"/>
      <c r="N68" s="754"/>
      <c r="O68" s="754"/>
      <c r="P68" s="754"/>
      <c r="Q68" s="754"/>
    </row>
    <row r="69" spans="1:74" ht="12" customHeight="1" x14ac:dyDescent="0.25">
      <c r="A69" s="524"/>
      <c r="B69" s="754"/>
      <c r="C69" s="754"/>
      <c r="D69" s="754"/>
      <c r="E69" s="754"/>
      <c r="F69" s="754"/>
      <c r="G69" s="754"/>
      <c r="H69" s="754"/>
      <c r="I69" s="754"/>
      <c r="J69" s="754"/>
      <c r="K69" s="754"/>
      <c r="L69" s="754"/>
      <c r="M69" s="754"/>
      <c r="N69" s="754"/>
      <c r="O69" s="754"/>
      <c r="P69" s="754"/>
      <c r="Q69" s="754"/>
    </row>
    <row r="70" spans="1:74" ht="12" customHeight="1" x14ac:dyDescent="0.25">
      <c r="A70" s="524"/>
      <c r="B70" s="762" t="s">
        <v>1364</v>
      </c>
      <c r="C70" s="762"/>
      <c r="D70" s="762"/>
      <c r="E70" s="762"/>
      <c r="F70" s="762"/>
      <c r="G70" s="762"/>
      <c r="H70" s="762"/>
      <c r="I70" s="762"/>
      <c r="J70" s="762"/>
      <c r="K70" s="762"/>
      <c r="L70" s="762"/>
      <c r="M70" s="762"/>
      <c r="N70" s="762"/>
      <c r="O70" s="762"/>
      <c r="P70" s="762"/>
      <c r="Q70" s="762"/>
    </row>
    <row r="72" spans="1:74" ht="7.9" customHeight="1" x14ac:dyDescent="0.25"/>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6328125" defaultRowHeight="12.5" x14ac:dyDescent="0.25"/>
  <cols>
    <col min="1" max="1" width="13.36328125" style="282" customWidth="1"/>
    <col min="2" max="2" width="90" style="282" customWidth="1"/>
    <col min="3" max="16384" width="8.6328125" style="282"/>
  </cols>
  <sheetData>
    <row r="1" spans="1:18" x14ac:dyDescent="0.25">
      <c r="A1" s="282" t="s">
        <v>501</v>
      </c>
    </row>
    <row r="6" spans="1:18" ht="15.5" x14ac:dyDescent="0.35">
      <c r="B6" s="283" t="str">
        <f>"Short-Term Energy Outlook, "&amp;Dates!D1</f>
        <v>Short-Term Energy Outlook, February 2022</v>
      </c>
    </row>
    <row r="8" spans="1:18" ht="15" customHeight="1" x14ac:dyDescent="0.25">
      <c r="A8" s="284"/>
      <c r="B8" s="285" t="s">
        <v>233</v>
      </c>
      <c r="C8" s="286"/>
      <c r="D8" s="286"/>
      <c r="E8" s="286"/>
      <c r="F8" s="286"/>
      <c r="G8" s="286"/>
      <c r="H8" s="286"/>
      <c r="I8" s="286"/>
      <c r="J8" s="286"/>
      <c r="K8" s="286"/>
      <c r="L8" s="286"/>
      <c r="M8" s="286"/>
      <c r="N8" s="286"/>
      <c r="O8" s="286"/>
      <c r="P8" s="286"/>
      <c r="Q8" s="286"/>
      <c r="R8" s="286"/>
    </row>
    <row r="9" spans="1:18" ht="15" customHeight="1" x14ac:dyDescent="0.25">
      <c r="A9" s="284"/>
      <c r="B9" s="285" t="s">
        <v>981</v>
      </c>
      <c r="C9" s="286"/>
      <c r="D9" s="286"/>
      <c r="E9" s="286"/>
      <c r="F9" s="286"/>
      <c r="G9" s="286"/>
      <c r="H9" s="286"/>
      <c r="I9" s="286"/>
      <c r="J9" s="286"/>
      <c r="K9" s="286"/>
      <c r="L9" s="286"/>
      <c r="M9" s="286"/>
      <c r="N9" s="286"/>
      <c r="O9" s="286"/>
      <c r="P9" s="286"/>
      <c r="Q9" s="286"/>
      <c r="R9" s="286"/>
    </row>
    <row r="10" spans="1:18" ht="15" customHeight="1" x14ac:dyDescent="0.25">
      <c r="A10" s="284"/>
      <c r="B10" s="285" t="s">
        <v>893</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1349</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1350</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919</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894</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975</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793</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234</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66</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235</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805</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794</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795</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1312</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1313</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1080</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1037</v>
      </c>
      <c r="C26" s="294"/>
      <c r="D26" s="294"/>
      <c r="E26" s="294"/>
      <c r="F26" s="294"/>
      <c r="G26" s="294"/>
      <c r="H26" s="294"/>
      <c r="I26" s="294"/>
      <c r="J26" s="287"/>
      <c r="K26" s="287"/>
      <c r="L26" s="287"/>
      <c r="M26" s="287"/>
      <c r="N26" s="287"/>
      <c r="O26" s="287"/>
      <c r="P26" s="287"/>
      <c r="Q26" s="287"/>
      <c r="R26" s="287"/>
    </row>
    <row r="27" spans="1:18" ht="15" customHeight="1" x14ac:dyDescent="0.4">
      <c r="A27" s="284"/>
      <c r="B27" s="285" t="s">
        <v>99</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236</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237</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L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2.36328125" style="527" customWidth="1"/>
    <col min="2" max="2" width="30" style="527" customWidth="1"/>
    <col min="3" max="55" width="6.6328125" style="527" customWidth="1"/>
    <col min="56" max="58" width="6.6328125" style="166" customWidth="1"/>
    <col min="59" max="74" width="6.6328125" style="527" customWidth="1"/>
    <col min="75" max="16384" width="11" style="527"/>
  </cols>
  <sheetData>
    <row r="1" spans="1:74" ht="12.75" customHeight="1" x14ac:dyDescent="0.3">
      <c r="A1" s="732" t="s">
        <v>792</v>
      </c>
      <c r="B1" s="525" t="s">
        <v>1397</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20"/>
      <c r="BE1" s="620"/>
      <c r="BF1" s="620"/>
      <c r="BG1" s="526"/>
      <c r="BH1" s="526"/>
      <c r="BI1" s="526"/>
      <c r="BJ1" s="526"/>
      <c r="BK1" s="526"/>
      <c r="BL1" s="526"/>
      <c r="BM1" s="526"/>
      <c r="BN1" s="526"/>
      <c r="BO1" s="526"/>
      <c r="BP1" s="526"/>
      <c r="BQ1" s="526"/>
      <c r="BR1" s="526"/>
      <c r="BS1" s="526"/>
      <c r="BT1" s="526"/>
      <c r="BU1" s="526"/>
      <c r="BV1" s="526"/>
    </row>
    <row r="2" spans="1:74" ht="12.75" customHeight="1" x14ac:dyDescent="0.3">
      <c r="A2" s="733"/>
      <c r="B2" s="486" t="str">
        <f>"U.S. Energy Information Administration  |  Short-Term Energy Outlook  - "&amp;Dates!D1</f>
        <v>U.S. Energy Information Administration  |  Short-Term Energy Outlook  - February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28"/>
      <c r="B3" s="529"/>
      <c r="C3" s="736">
        <f>Dates!D3</f>
        <v>2018</v>
      </c>
      <c r="D3" s="739"/>
      <c r="E3" s="739"/>
      <c r="F3" s="739"/>
      <c r="G3" s="739"/>
      <c r="H3" s="739"/>
      <c r="I3" s="739"/>
      <c r="J3" s="739"/>
      <c r="K3" s="739"/>
      <c r="L3" s="739"/>
      <c r="M3" s="739"/>
      <c r="N3" s="810"/>
      <c r="O3" s="736">
        <f>C3+1</f>
        <v>2019</v>
      </c>
      <c r="P3" s="739"/>
      <c r="Q3" s="739"/>
      <c r="R3" s="739"/>
      <c r="S3" s="739"/>
      <c r="T3" s="739"/>
      <c r="U3" s="739"/>
      <c r="V3" s="739"/>
      <c r="W3" s="739"/>
      <c r="X3" s="739"/>
      <c r="Y3" s="739"/>
      <c r="Z3" s="810"/>
      <c r="AA3" s="736">
        <f>O3+1</f>
        <v>2020</v>
      </c>
      <c r="AB3" s="739"/>
      <c r="AC3" s="739"/>
      <c r="AD3" s="739"/>
      <c r="AE3" s="739"/>
      <c r="AF3" s="739"/>
      <c r="AG3" s="739"/>
      <c r="AH3" s="739"/>
      <c r="AI3" s="739"/>
      <c r="AJ3" s="739"/>
      <c r="AK3" s="739"/>
      <c r="AL3" s="810"/>
      <c r="AM3" s="736">
        <f>AA3+1</f>
        <v>2021</v>
      </c>
      <c r="AN3" s="739"/>
      <c r="AO3" s="739"/>
      <c r="AP3" s="739"/>
      <c r="AQ3" s="739"/>
      <c r="AR3" s="739"/>
      <c r="AS3" s="739"/>
      <c r="AT3" s="739"/>
      <c r="AU3" s="739"/>
      <c r="AV3" s="739"/>
      <c r="AW3" s="739"/>
      <c r="AX3" s="810"/>
      <c r="AY3" s="736">
        <f>AM3+1</f>
        <v>2022</v>
      </c>
      <c r="AZ3" s="739"/>
      <c r="BA3" s="739"/>
      <c r="BB3" s="739"/>
      <c r="BC3" s="739"/>
      <c r="BD3" s="739"/>
      <c r="BE3" s="739"/>
      <c r="BF3" s="739"/>
      <c r="BG3" s="739"/>
      <c r="BH3" s="739"/>
      <c r="BI3" s="739"/>
      <c r="BJ3" s="810"/>
      <c r="BK3" s="736">
        <f>AY3+1</f>
        <v>2023</v>
      </c>
      <c r="BL3" s="739"/>
      <c r="BM3" s="739"/>
      <c r="BN3" s="739"/>
      <c r="BO3" s="739"/>
      <c r="BP3" s="739"/>
      <c r="BQ3" s="739"/>
      <c r="BR3" s="739"/>
      <c r="BS3" s="739"/>
      <c r="BT3" s="739"/>
      <c r="BU3" s="739"/>
      <c r="BV3" s="810"/>
    </row>
    <row r="4" spans="1:74" s="166" customFormat="1" ht="12.75" customHeight="1" x14ac:dyDescent="0.25">
      <c r="A4" s="132"/>
      <c r="B4" s="530"/>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2" customHeight="1" x14ac:dyDescent="0.25">
      <c r="A5" s="531"/>
      <c r="B5" s="167" t="s">
        <v>352</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5">
      <c r="A6" s="531" t="s">
        <v>64</v>
      </c>
      <c r="B6" s="533" t="s">
        <v>457</v>
      </c>
      <c r="C6" s="263">
        <v>1.221121E-2</v>
      </c>
      <c r="D6" s="263">
        <v>1.15993E-2</v>
      </c>
      <c r="E6" s="263">
        <v>1.244288E-2</v>
      </c>
      <c r="F6" s="263">
        <v>1.081494E-2</v>
      </c>
      <c r="G6" s="263">
        <v>1.2587340000000001E-2</v>
      </c>
      <c r="H6" s="263">
        <v>1.1833659999999999E-2</v>
      </c>
      <c r="I6" s="263">
        <v>1.24689E-2</v>
      </c>
      <c r="J6" s="263">
        <v>1.2445629999999999E-2</v>
      </c>
      <c r="K6" s="263">
        <v>1.2089219999999999E-2</v>
      </c>
      <c r="L6" s="263">
        <v>1.159017E-2</v>
      </c>
      <c r="M6" s="263">
        <v>1.211597E-2</v>
      </c>
      <c r="N6" s="263">
        <v>1.286063E-2</v>
      </c>
      <c r="O6" s="263">
        <v>1.200292E-2</v>
      </c>
      <c r="P6" s="263">
        <v>1.1148450000000001E-2</v>
      </c>
      <c r="Q6" s="263">
        <v>1.227405E-2</v>
      </c>
      <c r="R6" s="263">
        <v>1.092686E-2</v>
      </c>
      <c r="S6" s="263">
        <v>1.1616039999999999E-2</v>
      </c>
      <c r="T6" s="263">
        <v>1.152597E-2</v>
      </c>
      <c r="U6" s="263">
        <v>1.1950179999999999E-2</v>
      </c>
      <c r="V6" s="263">
        <v>1.2132250000000001E-2</v>
      </c>
      <c r="W6" s="263">
        <v>1.191567E-2</v>
      </c>
      <c r="X6" s="263">
        <v>9.8211500000000007E-3</v>
      </c>
      <c r="Y6" s="263">
        <v>8.3829799999999999E-3</v>
      </c>
      <c r="Z6" s="263">
        <v>1.0153799999999999E-2</v>
      </c>
      <c r="AA6" s="263">
        <v>9.7567799999999996E-3</v>
      </c>
      <c r="AB6" s="263">
        <v>1.043242E-2</v>
      </c>
      <c r="AC6" s="263">
        <v>1.2475740000000001E-2</v>
      </c>
      <c r="AD6" s="263">
        <v>1.1751630000000001E-2</v>
      </c>
      <c r="AE6" s="263">
        <v>1.161181E-2</v>
      </c>
      <c r="AF6" s="263">
        <v>1.088276E-2</v>
      </c>
      <c r="AG6" s="263">
        <v>1.1412449999999999E-2</v>
      </c>
      <c r="AH6" s="263">
        <v>1.134137E-2</v>
      </c>
      <c r="AI6" s="263">
        <v>1.100394E-2</v>
      </c>
      <c r="AJ6" s="263">
        <v>1.095875E-2</v>
      </c>
      <c r="AK6" s="263">
        <v>1.1913389999999999E-2</v>
      </c>
      <c r="AL6" s="263">
        <v>1.192029E-2</v>
      </c>
      <c r="AM6" s="263">
        <v>1.1649899999999999E-2</v>
      </c>
      <c r="AN6" s="263">
        <v>1.118652E-2</v>
      </c>
      <c r="AO6" s="263">
        <v>1.080453E-2</v>
      </c>
      <c r="AP6" s="263">
        <v>1.1030389999999999E-2</v>
      </c>
      <c r="AQ6" s="263">
        <v>1.15382E-2</v>
      </c>
      <c r="AR6" s="263">
        <v>1.204993E-2</v>
      </c>
      <c r="AS6" s="263">
        <v>1.189428E-2</v>
      </c>
      <c r="AT6" s="263">
        <v>1.1588370000000001E-2</v>
      </c>
      <c r="AU6" s="263">
        <v>1.1546320000000001E-2</v>
      </c>
      <c r="AV6" s="263">
        <v>1.1073088E-2</v>
      </c>
      <c r="AW6" s="263">
        <v>1.1431472999999999E-2</v>
      </c>
      <c r="AX6" s="263">
        <v>1.1107199999999999E-2</v>
      </c>
      <c r="AY6" s="263">
        <v>1.1441700000000001E-2</v>
      </c>
      <c r="AZ6" s="329">
        <v>1.1210299999999999E-2</v>
      </c>
      <c r="BA6" s="329">
        <v>1.0985099999999999E-2</v>
      </c>
      <c r="BB6" s="329">
        <v>1.07156E-2</v>
      </c>
      <c r="BC6" s="329">
        <v>1.16232E-2</v>
      </c>
      <c r="BD6" s="329">
        <v>1.17514E-2</v>
      </c>
      <c r="BE6" s="329">
        <v>1.22294E-2</v>
      </c>
      <c r="BF6" s="329">
        <v>1.14637E-2</v>
      </c>
      <c r="BG6" s="329">
        <v>1.1393500000000001E-2</v>
      </c>
      <c r="BH6" s="329">
        <v>1.15777E-2</v>
      </c>
      <c r="BI6" s="329">
        <v>1.1719500000000001E-2</v>
      </c>
      <c r="BJ6" s="329">
        <v>1.1849699999999999E-2</v>
      </c>
      <c r="BK6" s="329">
        <v>1.1656100000000001E-2</v>
      </c>
      <c r="BL6" s="329">
        <v>1.11571E-2</v>
      </c>
      <c r="BM6" s="329">
        <v>9.5794899999999995E-3</v>
      </c>
      <c r="BN6" s="329">
        <v>6.83922E-3</v>
      </c>
      <c r="BO6" s="329">
        <v>1.10248E-2</v>
      </c>
      <c r="BP6" s="329">
        <v>1.1637099999999999E-2</v>
      </c>
      <c r="BQ6" s="329">
        <v>1.2308299999999999E-2</v>
      </c>
      <c r="BR6" s="329">
        <v>1.15037E-2</v>
      </c>
      <c r="BS6" s="329">
        <v>1.14065E-2</v>
      </c>
      <c r="BT6" s="329">
        <v>1.0652699999999999E-2</v>
      </c>
      <c r="BU6" s="329">
        <v>1.0923199999999999E-2</v>
      </c>
      <c r="BV6" s="329">
        <v>1.1836599999999999E-2</v>
      </c>
    </row>
    <row r="7" spans="1:74" ht="12" customHeight="1" x14ac:dyDescent="0.25">
      <c r="A7" s="532" t="s">
        <v>749</v>
      </c>
      <c r="B7" s="533" t="s">
        <v>49</v>
      </c>
      <c r="C7" s="263">
        <v>0.22725423</v>
      </c>
      <c r="D7" s="263">
        <v>0.22572193800000001</v>
      </c>
      <c r="E7" s="263">
        <v>0.234447557</v>
      </c>
      <c r="F7" s="263">
        <v>0.254820771</v>
      </c>
      <c r="G7" s="263">
        <v>0.27602051900000002</v>
      </c>
      <c r="H7" s="263">
        <v>0.25037990599999999</v>
      </c>
      <c r="I7" s="263">
        <v>0.22762663699999999</v>
      </c>
      <c r="J7" s="263">
        <v>0.19945310399999999</v>
      </c>
      <c r="K7" s="263">
        <v>0.173519747</v>
      </c>
      <c r="L7" s="263">
        <v>0.176858127</v>
      </c>
      <c r="M7" s="263">
        <v>0.19829213500000001</v>
      </c>
      <c r="N7" s="263">
        <v>0.20621366899999999</v>
      </c>
      <c r="O7" s="263">
        <v>0.21957816799999999</v>
      </c>
      <c r="P7" s="263">
        <v>0.202784662</v>
      </c>
      <c r="Q7" s="263">
        <v>0.23337925300000001</v>
      </c>
      <c r="R7" s="263">
        <v>0.24662399400000001</v>
      </c>
      <c r="S7" s="263">
        <v>0.28368234199999998</v>
      </c>
      <c r="T7" s="263">
        <v>0.24902711499999999</v>
      </c>
      <c r="U7" s="263">
        <v>0.22073678299999999</v>
      </c>
      <c r="V7" s="263">
        <v>0.20040117800000001</v>
      </c>
      <c r="W7" s="263">
        <v>0.16439868199999999</v>
      </c>
      <c r="X7" s="263">
        <v>0.162356688</v>
      </c>
      <c r="Y7" s="263">
        <v>0.17933475199999999</v>
      </c>
      <c r="Z7" s="263">
        <v>0.19033282800000001</v>
      </c>
      <c r="AA7" s="263">
        <v>0.21387228999999999</v>
      </c>
      <c r="AB7" s="263">
        <v>0.22582966500000001</v>
      </c>
      <c r="AC7" s="263">
        <v>0.20777282799999999</v>
      </c>
      <c r="AD7" s="263">
        <v>0.202358862</v>
      </c>
      <c r="AE7" s="263">
        <v>0.26188445900000001</v>
      </c>
      <c r="AF7" s="263">
        <v>0.24480622699999999</v>
      </c>
      <c r="AG7" s="263">
        <v>0.233865042</v>
      </c>
      <c r="AH7" s="263">
        <v>0.203563997</v>
      </c>
      <c r="AI7" s="263">
        <v>0.16327065900000001</v>
      </c>
      <c r="AJ7" s="263">
        <v>0.16443540500000001</v>
      </c>
      <c r="AK7" s="263">
        <v>0.182570961</v>
      </c>
      <c r="AL7" s="263">
        <v>0.187821977</v>
      </c>
      <c r="AM7" s="263">
        <v>0.225488256</v>
      </c>
      <c r="AN7" s="263">
        <v>0.18888813199999999</v>
      </c>
      <c r="AO7" s="263">
        <v>0.18837628000000001</v>
      </c>
      <c r="AP7" s="263">
        <v>0.16759732499999999</v>
      </c>
      <c r="AQ7" s="263">
        <v>0.19908245199999999</v>
      </c>
      <c r="AR7" s="263">
        <v>0.21038161999999999</v>
      </c>
      <c r="AS7" s="263">
        <v>0.193173602</v>
      </c>
      <c r="AT7" s="263">
        <v>0.183022194</v>
      </c>
      <c r="AU7" s="263">
        <v>0.156848604</v>
      </c>
      <c r="AV7" s="263">
        <v>0.15809546899999999</v>
      </c>
      <c r="AW7" s="263">
        <v>0.18056659999999999</v>
      </c>
      <c r="AX7" s="263">
        <v>0.2138166</v>
      </c>
      <c r="AY7" s="263">
        <v>0.2341809</v>
      </c>
      <c r="AZ7" s="329">
        <v>0.20235220000000001</v>
      </c>
      <c r="BA7" s="329">
        <v>0.22379009999999999</v>
      </c>
      <c r="BB7" s="329">
        <v>0.22416130000000001</v>
      </c>
      <c r="BC7" s="329">
        <v>0.25017489999999998</v>
      </c>
      <c r="BD7" s="329">
        <v>0.24613380000000001</v>
      </c>
      <c r="BE7" s="329">
        <v>0.22654440000000001</v>
      </c>
      <c r="BF7" s="329">
        <v>0.1908734</v>
      </c>
      <c r="BG7" s="329">
        <v>0.15798889999999999</v>
      </c>
      <c r="BH7" s="329">
        <v>0.15571499999999999</v>
      </c>
      <c r="BI7" s="329">
        <v>0.17243790000000001</v>
      </c>
      <c r="BJ7" s="329">
        <v>0.19039600000000001</v>
      </c>
      <c r="BK7" s="329">
        <v>0.21684639999999999</v>
      </c>
      <c r="BL7" s="329">
        <v>0.19670660000000001</v>
      </c>
      <c r="BM7" s="329">
        <v>0.22265219999999999</v>
      </c>
      <c r="BN7" s="329">
        <v>0.2258783</v>
      </c>
      <c r="BO7" s="329">
        <v>0.2553357</v>
      </c>
      <c r="BP7" s="329">
        <v>0.2497026</v>
      </c>
      <c r="BQ7" s="329">
        <v>0.23153989999999999</v>
      </c>
      <c r="BR7" s="329">
        <v>0.19516910000000001</v>
      </c>
      <c r="BS7" s="329">
        <v>0.1621466</v>
      </c>
      <c r="BT7" s="329">
        <v>0.1607354</v>
      </c>
      <c r="BU7" s="329">
        <v>0.177788</v>
      </c>
      <c r="BV7" s="329">
        <v>0.1979668</v>
      </c>
    </row>
    <row r="8" spans="1:74" ht="12" customHeight="1" x14ac:dyDescent="0.25">
      <c r="A8" s="531" t="s">
        <v>750</v>
      </c>
      <c r="B8" s="533" t="s">
        <v>1031</v>
      </c>
      <c r="C8" s="263">
        <v>2.9932510081000001E-2</v>
      </c>
      <c r="D8" s="263">
        <v>3.5166110675000001E-2</v>
      </c>
      <c r="E8" s="263">
        <v>4.5602970588000002E-2</v>
      </c>
      <c r="F8" s="263">
        <v>5.4645841680000001E-2</v>
      </c>
      <c r="G8" s="263">
        <v>6.1795435145000001E-2</v>
      </c>
      <c r="H8" s="263">
        <v>6.6891506535000006E-2</v>
      </c>
      <c r="I8" s="263">
        <v>6.0917655851000001E-2</v>
      </c>
      <c r="J8" s="263">
        <v>6.0391850524999999E-2</v>
      </c>
      <c r="K8" s="263">
        <v>5.3812855723E-2</v>
      </c>
      <c r="L8" s="263">
        <v>4.4848734568000002E-2</v>
      </c>
      <c r="M8" s="263">
        <v>3.3784974315999999E-2</v>
      </c>
      <c r="N8" s="263">
        <v>2.8063289729000001E-2</v>
      </c>
      <c r="O8" s="263">
        <v>3.1577836763000001E-2</v>
      </c>
      <c r="P8" s="263">
        <v>3.3817698207000001E-2</v>
      </c>
      <c r="Q8" s="263">
        <v>5.2016530188000003E-2</v>
      </c>
      <c r="R8" s="263">
        <v>5.9576063585999997E-2</v>
      </c>
      <c r="S8" s="263">
        <v>6.3184558264999996E-2</v>
      </c>
      <c r="T8" s="263">
        <v>7.0332609352000003E-2</v>
      </c>
      <c r="U8" s="263">
        <v>7.1712865064E-2</v>
      </c>
      <c r="V8" s="263">
        <v>6.9483327560999994E-2</v>
      </c>
      <c r="W8" s="263">
        <v>6.0141873393999998E-2</v>
      </c>
      <c r="X8" s="263">
        <v>5.3787783817000001E-2</v>
      </c>
      <c r="Y8" s="263">
        <v>3.8495980795000002E-2</v>
      </c>
      <c r="Z8" s="263">
        <v>3.0485440475E-2</v>
      </c>
      <c r="AA8" s="263">
        <v>3.9385978454999998E-2</v>
      </c>
      <c r="AB8" s="263">
        <v>4.9141718147000003E-2</v>
      </c>
      <c r="AC8" s="263">
        <v>5.6076296329999997E-2</v>
      </c>
      <c r="AD8" s="263">
        <v>6.9978796427000001E-2</v>
      </c>
      <c r="AE8" s="263">
        <v>8.5270085674000004E-2</v>
      </c>
      <c r="AF8" s="263">
        <v>8.5270803576999996E-2</v>
      </c>
      <c r="AG8" s="263">
        <v>9.3749063652999995E-2</v>
      </c>
      <c r="AH8" s="263">
        <v>8.2334191335000001E-2</v>
      </c>
      <c r="AI8" s="263">
        <v>6.8326999962000007E-2</v>
      </c>
      <c r="AJ8" s="263">
        <v>6.2640303134E-2</v>
      </c>
      <c r="AK8" s="263">
        <v>5.097749461E-2</v>
      </c>
      <c r="AL8" s="263">
        <v>4.5042712281999998E-2</v>
      </c>
      <c r="AM8" s="263">
        <v>5.056722239E-2</v>
      </c>
      <c r="AN8" s="263">
        <v>5.6679886019000002E-2</v>
      </c>
      <c r="AO8" s="263">
        <v>8.1883367294999995E-2</v>
      </c>
      <c r="AP8" s="263">
        <v>9.5654109001999998E-2</v>
      </c>
      <c r="AQ8" s="263">
        <v>0.10859371562</v>
      </c>
      <c r="AR8" s="263">
        <v>0.10461752901</v>
      </c>
      <c r="AS8" s="263">
        <v>0.10523566500000001</v>
      </c>
      <c r="AT8" s="263">
        <v>0.10395340332</v>
      </c>
      <c r="AU8" s="263">
        <v>9.7699773527999995E-2</v>
      </c>
      <c r="AV8" s="263">
        <v>8.1323218207999995E-2</v>
      </c>
      <c r="AW8" s="263">
        <v>6.9252749513999998E-2</v>
      </c>
      <c r="AX8" s="263">
        <v>5.6684600000000002E-2</v>
      </c>
      <c r="AY8" s="263">
        <v>6.5862799999999999E-2</v>
      </c>
      <c r="AZ8" s="329">
        <v>7.3932399999999995E-2</v>
      </c>
      <c r="BA8" s="329">
        <v>0.1063129</v>
      </c>
      <c r="BB8" s="329">
        <v>0.1209206</v>
      </c>
      <c r="BC8" s="329">
        <v>0.13708110000000001</v>
      </c>
      <c r="BD8" s="329">
        <v>0.13493769999999999</v>
      </c>
      <c r="BE8" s="329">
        <v>0.13707159999999999</v>
      </c>
      <c r="BF8" s="329">
        <v>0.13249559999999999</v>
      </c>
      <c r="BG8" s="329">
        <v>0.122916</v>
      </c>
      <c r="BH8" s="329">
        <v>0.10402889999999999</v>
      </c>
      <c r="BI8" s="329">
        <v>8.5578600000000005E-2</v>
      </c>
      <c r="BJ8" s="329">
        <v>7.6537300000000003E-2</v>
      </c>
      <c r="BK8" s="329">
        <v>8.7820700000000002E-2</v>
      </c>
      <c r="BL8" s="329">
        <v>9.6529400000000001E-2</v>
      </c>
      <c r="BM8" s="329">
        <v>0.1372314</v>
      </c>
      <c r="BN8" s="329">
        <v>0.15486349999999999</v>
      </c>
      <c r="BO8" s="329">
        <v>0.1751482</v>
      </c>
      <c r="BP8" s="329">
        <v>0.1788642</v>
      </c>
      <c r="BQ8" s="329">
        <v>0.18116930000000001</v>
      </c>
      <c r="BR8" s="329">
        <v>0.17694299999999999</v>
      </c>
      <c r="BS8" s="329">
        <v>0.1592063</v>
      </c>
      <c r="BT8" s="329">
        <v>0.13839029999999999</v>
      </c>
      <c r="BU8" s="329">
        <v>0.1140712</v>
      </c>
      <c r="BV8" s="329">
        <v>9.9992899999999996E-2</v>
      </c>
    </row>
    <row r="9" spans="1:74" ht="12" customHeight="1" x14ac:dyDescent="0.25">
      <c r="A9" s="499" t="s">
        <v>612</v>
      </c>
      <c r="B9" s="533" t="s">
        <v>823</v>
      </c>
      <c r="C9" s="263">
        <v>2.436323E-2</v>
      </c>
      <c r="D9" s="263">
        <v>2.2924239999999999E-2</v>
      </c>
      <c r="E9" s="263">
        <v>2.4334049999999999E-2</v>
      </c>
      <c r="F9" s="263">
        <v>2.263248E-2</v>
      </c>
      <c r="G9" s="263">
        <v>2.2935009999999999E-2</v>
      </c>
      <c r="H9" s="263">
        <v>2.2879690000000001E-2</v>
      </c>
      <c r="I9" s="263">
        <v>2.2759830000000002E-2</v>
      </c>
      <c r="J9" s="263">
        <v>2.293796E-2</v>
      </c>
      <c r="K9" s="263">
        <v>2.05165E-2</v>
      </c>
      <c r="L9" s="263">
        <v>2.2578890000000001E-2</v>
      </c>
      <c r="M9" s="263">
        <v>2.275802E-2</v>
      </c>
      <c r="N9" s="263">
        <v>2.3401410000000001E-2</v>
      </c>
      <c r="O9" s="263">
        <v>2.1712100000000002E-2</v>
      </c>
      <c r="P9" s="263">
        <v>1.9468630000000001E-2</v>
      </c>
      <c r="Q9" s="263">
        <v>2.1217159999999999E-2</v>
      </c>
      <c r="R9" s="263">
        <v>1.991826E-2</v>
      </c>
      <c r="S9" s="263">
        <v>2.0538560000000001E-2</v>
      </c>
      <c r="T9" s="263">
        <v>2.04341E-2</v>
      </c>
      <c r="U9" s="263">
        <v>2.1014709999999999E-2</v>
      </c>
      <c r="V9" s="263">
        <v>2.1210139999999999E-2</v>
      </c>
      <c r="W9" s="263">
        <v>1.9658040000000002E-2</v>
      </c>
      <c r="X9" s="263">
        <v>2.0566520000000001E-2</v>
      </c>
      <c r="Y9" s="263">
        <v>2.0364670000000001E-2</v>
      </c>
      <c r="Z9" s="263">
        <v>2.1509790000000001E-2</v>
      </c>
      <c r="AA9" s="263">
        <v>2.19092E-2</v>
      </c>
      <c r="AB9" s="263">
        <v>2.0123439999999999E-2</v>
      </c>
      <c r="AC9" s="263">
        <v>2.175301E-2</v>
      </c>
      <c r="AD9" s="263">
        <v>2.0050080000000001E-2</v>
      </c>
      <c r="AE9" s="263">
        <v>2.0515370000000002E-2</v>
      </c>
      <c r="AF9" s="263">
        <v>1.8948260000000001E-2</v>
      </c>
      <c r="AG9" s="263">
        <v>2.0007919999999998E-2</v>
      </c>
      <c r="AH9" s="263">
        <v>2.041138E-2</v>
      </c>
      <c r="AI9" s="263">
        <v>1.9216009999999999E-2</v>
      </c>
      <c r="AJ9" s="263">
        <v>1.9417690000000001E-2</v>
      </c>
      <c r="AK9" s="263">
        <v>1.915265E-2</v>
      </c>
      <c r="AL9" s="263">
        <v>2.0694400000000002E-2</v>
      </c>
      <c r="AM9" s="263">
        <v>2.0439329999999999E-2</v>
      </c>
      <c r="AN9" s="263">
        <v>1.8551979999999999E-2</v>
      </c>
      <c r="AO9" s="263">
        <v>2.071079E-2</v>
      </c>
      <c r="AP9" s="263">
        <v>1.924501E-2</v>
      </c>
      <c r="AQ9" s="263">
        <v>2.0076980000000001E-2</v>
      </c>
      <c r="AR9" s="263">
        <v>1.9432720000000001E-2</v>
      </c>
      <c r="AS9" s="263">
        <v>2.009843E-2</v>
      </c>
      <c r="AT9" s="263">
        <v>1.952282E-2</v>
      </c>
      <c r="AU9" s="263">
        <v>1.9623809999999998E-2</v>
      </c>
      <c r="AV9" s="263">
        <v>1.8598271E-2</v>
      </c>
      <c r="AW9" s="263">
        <v>1.8747831999999999E-2</v>
      </c>
      <c r="AX9" s="263">
        <v>2.0416699999999999E-2</v>
      </c>
      <c r="AY9" s="263">
        <v>2.0395699999999999E-2</v>
      </c>
      <c r="AZ9" s="329">
        <v>1.8188699999999999E-2</v>
      </c>
      <c r="BA9" s="329">
        <v>2.0138199999999998E-2</v>
      </c>
      <c r="BB9" s="329">
        <v>1.9026499999999998E-2</v>
      </c>
      <c r="BC9" s="329">
        <v>1.9811700000000002E-2</v>
      </c>
      <c r="BD9" s="329">
        <v>1.9121599999999999E-2</v>
      </c>
      <c r="BE9" s="329">
        <v>1.9820899999999999E-2</v>
      </c>
      <c r="BF9" s="329">
        <v>1.9868899999999998E-2</v>
      </c>
      <c r="BG9" s="329">
        <v>1.9002100000000001E-2</v>
      </c>
      <c r="BH9" s="329">
        <v>1.9091400000000001E-2</v>
      </c>
      <c r="BI9" s="329">
        <v>1.85361E-2</v>
      </c>
      <c r="BJ9" s="329">
        <v>2.0111799999999999E-2</v>
      </c>
      <c r="BK9" s="329">
        <v>2.0639000000000001E-2</v>
      </c>
      <c r="BL9" s="329">
        <v>1.8331099999999999E-2</v>
      </c>
      <c r="BM9" s="329">
        <v>2.0506300000000002E-2</v>
      </c>
      <c r="BN9" s="329">
        <v>1.9352999999999999E-2</v>
      </c>
      <c r="BO9" s="329">
        <v>2.00276E-2</v>
      </c>
      <c r="BP9" s="329">
        <v>1.9035400000000001E-2</v>
      </c>
      <c r="BQ9" s="329">
        <v>1.97266E-2</v>
      </c>
      <c r="BR9" s="329">
        <v>1.9778299999999999E-2</v>
      </c>
      <c r="BS9" s="329">
        <v>1.90531E-2</v>
      </c>
      <c r="BT9" s="329">
        <v>1.9039899999999998E-2</v>
      </c>
      <c r="BU9" s="329">
        <v>1.8451499999999999E-2</v>
      </c>
      <c r="BV9" s="329">
        <v>2.0138099999999999E-2</v>
      </c>
    </row>
    <row r="10" spans="1:74" ht="12" customHeight="1" x14ac:dyDescent="0.25">
      <c r="A10" s="499" t="s">
        <v>611</v>
      </c>
      <c r="B10" s="533" t="s">
        <v>1032</v>
      </c>
      <c r="C10" s="263">
        <v>2.146238E-2</v>
      </c>
      <c r="D10" s="263">
        <v>1.8849479999999998E-2</v>
      </c>
      <c r="E10" s="263">
        <v>1.9658479999999999E-2</v>
      </c>
      <c r="F10" s="263">
        <v>1.596581E-2</v>
      </c>
      <c r="G10" s="263">
        <v>1.7230889999999999E-2</v>
      </c>
      <c r="H10" s="263">
        <v>1.8979849999999999E-2</v>
      </c>
      <c r="I10" s="263">
        <v>2.0821039999999999E-2</v>
      </c>
      <c r="J10" s="263">
        <v>1.983451E-2</v>
      </c>
      <c r="K10" s="263">
        <v>1.6949189999999999E-2</v>
      </c>
      <c r="L10" s="263">
        <v>1.6629459999999999E-2</v>
      </c>
      <c r="M10" s="263">
        <v>1.7001039999999999E-2</v>
      </c>
      <c r="N10" s="263">
        <v>1.7681209999999999E-2</v>
      </c>
      <c r="O10" s="263">
        <v>1.947579E-2</v>
      </c>
      <c r="P10" s="263">
        <v>1.607855E-2</v>
      </c>
      <c r="Q10" s="263">
        <v>1.613684E-2</v>
      </c>
      <c r="R10" s="263">
        <v>1.36918E-2</v>
      </c>
      <c r="S10" s="263">
        <v>1.6090879999999998E-2</v>
      </c>
      <c r="T10" s="263">
        <v>1.6260170000000001E-2</v>
      </c>
      <c r="U10" s="263">
        <v>1.8751E-2</v>
      </c>
      <c r="V10" s="263">
        <v>1.9267679999999999E-2</v>
      </c>
      <c r="W10" s="263">
        <v>1.6856940000000001E-2</v>
      </c>
      <c r="X10" s="263">
        <v>1.463505E-2</v>
      </c>
      <c r="Y10" s="263">
        <v>1.5714240000000001E-2</v>
      </c>
      <c r="Z10" s="263">
        <v>1.756508E-2</v>
      </c>
      <c r="AA10" s="263">
        <v>1.7380719999999999E-2</v>
      </c>
      <c r="AB10" s="263">
        <v>1.6404599999999998E-2</v>
      </c>
      <c r="AC10" s="263">
        <v>1.571146E-2</v>
      </c>
      <c r="AD10" s="263">
        <v>1.27376E-2</v>
      </c>
      <c r="AE10" s="263">
        <v>1.39398E-2</v>
      </c>
      <c r="AF10" s="263">
        <v>1.400333E-2</v>
      </c>
      <c r="AG10" s="263">
        <v>1.633221E-2</v>
      </c>
      <c r="AH10" s="263">
        <v>1.7728359999999999E-2</v>
      </c>
      <c r="AI10" s="263">
        <v>1.4776320000000001E-2</v>
      </c>
      <c r="AJ10" s="263">
        <v>1.415014E-2</v>
      </c>
      <c r="AK10" s="263">
        <v>1.547639E-2</v>
      </c>
      <c r="AL10" s="263">
        <v>1.6733040000000001E-2</v>
      </c>
      <c r="AM10" s="263">
        <v>1.7435079999999999E-2</v>
      </c>
      <c r="AN10" s="263">
        <v>1.645605E-2</v>
      </c>
      <c r="AO10" s="263">
        <v>1.751022E-2</v>
      </c>
      <c r="AP10" s="263">
        <v>1.259236E-2</v>
      </c>
      <c r="AQ10" s="263">
        <v>1.5714019999999999E-2</v>
      </c>
      <c r="AR10" s="263">
        <v>1.7375970000000001E-2</v>
      </c>
      <c r="AS10" s="263">
        <v>1.826529E-2</v>
      </c>
      <c r="AT10" s="263">
        <v>1.9403400000000001E-2</v>
      </c>
      <c r="AU10" s="263">
        <v>1.635878E-2</v>
      </c>
      <c r="AV10" s="263">
        <v>1.6581116E-2</v>
      </c>
      <c r="AW10" s="263">
        <v>1.3870141000000001E-2</v>
      </c>
      <c r="AX10" s="263">
        <v>1.4369099999999999E-2</v>
      </c>
      <c r="AY10" s="263">
        <v>1.5676200000000001E-2</v>
      </c>
      <c r="AZ10" s="329">
        <v>1.4079400000000001E-2</v>
      </c>
      <c r="BA10" s="329">
        <v>1.4345699999999999E-2</v>
      </c>
      <c r="BB10" s="329">
        <v>1.1263E-2</v>
      </c>
      <c r="BC10" s="329">
        <v>1.38957E-2</v>
      </c>
      <c r="BD10" s="329">
        <v>1.45814E-2</v>
      </c>
      <c r="BE10" s="329">
        <v>1.65025E-2</v>
      </c>
      <c r="BF10" s="329">
        <v>1.7551500000000001E-2</v>
      </c>
      <c r="BG10" s="329">
        <v>1.48243E-2</v>
      </c>
      <c r="BH10" s="329">
        <v>1.4045999999999999E-2</v>
      </c>
      <c r="BI10" s="329">
        <v>1.36449E-2</v>
      </c>
      <c r="BJ10" s="329">
        <v>1.46716E-2</v>
      </c>
      <c r="BK10" s="329">
        <v>1.60532E-2</v>
      </c>
      <c r="BL10" s="329">
        <v>1.46369E-2</v>
      </c>
      <c r="BM10" s="329">
        <v>1.5023E-2</v>
      </c>
      <c r="BN10" s="329">
        <v>1.15756E-2</v>
      </c>
      <c r="BO10" s="329">
        <v>1.42766E-2</v>
      </c>
      <c r="BP10" s="329">
        <v>1.50759E-2</v>
      </c>
      <c r="BQ10" s="329">
        <v>1.6736299999999999E-2</v>
      </c>
      <c r="BR10" s="329">
        <v>1.80289E-2</v>
      </c>
      <c r="BS10" s="329">
        <v>1.4970199999999999E-2</v>
      </c>
      <c r="BT10" s="329">
        <v>1.4490400000000001E-2</v>
      </c>
      <c r="BU10" s="329">
        <v>1.36016E-2</v>
      </c>
      <c r="BV10" s="329">
        <v>1.47476E-2</v>
      </c>
    </row>
    <row r="11" spans="1:74" ht="12" customHeight="1" x14ac:dyDescent="0.25">
      <c r="A11" s="531" t="s">
        <v>98</v>
      </c>
      <c r="B11" s="533" t="s">
        <v>458</v>
      </c>
      <c r="C11" s="263">
        <v>0.23278976269000001</v>
      </c>
      <c r="D11" s="263">
        <v>0.21089434288</v>
      </c>
      <c r="E11" s="263">
        <v>0.24066441146000001</v>
      </c>
      <c r="F11" s="263">
        <v>0.24040196132</v>
      </c>
      <c r="G11" s="263">
        <v>0.21787306294</v>
      </c>
      <c r="H11" s="263">
        <v>0.22471188727999999</v>
      </c>
      <c r="I11" s="263">
        <v>0.14959366940999999</v>
      </c>
      <c r="J11" s="263">
        <v>0.18053417722000001</v>
      </c>
      <c r="K11" s="263">
        <v>0.16844034386000001</v>
      </c>
      <c r="L11" s="263">
        <v>0.19272835997000001</v>
      </c>
      <c r="M11" s="263">
        <v>0.20020624089</v>
      </c>
      <c r="N11" s="263">
        <v>0.22105885938</v>
      </c>
      <c r="O11" s="263">
        <v>0.2161514581</v>
      </c>
      <c r="P11" s="263">
        <v>0.20123746882999999</v>
      </c>
      <c r="Q11" s="263">
        <v>0.22926746001000001</v>
      </c>
      <c r="R11" s="263">
        <v>0.25724530075000002</v>
      </c>
      <c r="S11" s="263">
        <v>0.22936314343</v>
      </c>
      <c r="T11" s="263">
        <v>0.19970441551000001</v>
      </c>
      <c r="U11" s="263">
        <v>0.19666161374999999</v>
      </c>
      <c r="V11" s="263">
        <v>0.17777508732</v>
      </c>
      <c r="W11" s="263">
        <v>0.21812099837999999</v>
      </c>
      <c r="X11" s="263">
        <v>0.24576492034</v>
      </c>
      <c r="Y11" s="263">
        <v>0.22404662420999999</v>
      </c>
      <c r="Z11" s="263">
        <v>0.23701535021</v>
      </c>
      <c r="AA11" s="263">
        <v>0.25020542015000002</v>
      </c>
      <c r="AB11" s="263">
        <v>0.25900728682000002</v>
      </c>
      <c r="AC11" s="263">
        <v>0.26086400308000002</v>
      </c>
      <c r="AD11" s="263">
        <v>0.26471284825000002</v>
      </c>
      <c r="AE11" s="263">
        <v>0.25249242430000002</v>
      </c>
      <c r="AF11" s="263">
        <v>0.26837701514000001</v>
      </c>
      <c r="AG11" s="263">
        <v>0.20292252155000001</v>
      </c>
      <c r="AH11" s="263">
        <v>0.20447700381</v>
      </c>
      <c r="AI11" s="263">
        <v>0.20572093406</v>
      </c>
      <c r="AJ11" s="263">
        <v>0.25572313462000001</v>
      </c>
      <c r="AK11" s="263">
        <v>0.29395870633999999</v>
      </c>
      <c r="AL11" s="263">
        <v>0.28388547399000003</v>
      </c>
      <c r="AM11" s="263">
        <v>0.27015827554999999</v>
      </c>
      <c r="AN11" s="263">
        <v>0.2382490551</v>
      </c>
      <c r="AO11" s="263">
        <v>0.35482617263999999</v>
      </c>
      <c r="AP11" s="263">
        <v>0.32124174176999998</v>
      </c>
      <c r="AQ11" s="263">
        <v>0.29806372752999999</v>
      </c>
      <c r="AR11" s="263">
        <v>0.23624619191999999</v>
      </c>
      <c r="AS11" s="263">
        <v>0.19125266109</v>
      </c>
      <c r="AT11" s="263">
        <v>0.23772731317000001</v>
      </c>
      <c r="AU11" s="263">
        <v>0.25466497395999999</v>
      </c>
      <c r="AV11" s="263">
        <v>0.28781739200000001</v>
      </c>
      <c r="AW11" s="263">
        <v>0.31987302412000002</v>
      </c>
      <c r="AX11" s="263">
        <v>0.32100600000000001</v>
      </c>
      <c r="AY11" s="263">
        <v>0.32443070000000002</v>
      </c>
      <c r="AZ11" s="329">
        <v>0.32830179999999998</v>
      </c>
      <c r="BA11" s="329">
        <v>0.39842270000000002</v>
      </c>
      <c r="BB11" s="329">
        <v>0.36182310000000001</v>
      </c>
      <c r="BC11" s="329">
        <v>0.33755580000000002</v>
      </c>
      <c r="BD11" s="329">
        <v>0.26330550000000003</v>
      </c>
      <c r="BE11" s="329">
        <v>0.21187320000000001</v>
      </c>
      <c r="BF11" s="329">
        <v>0.25654009999999999</v>
      </c>
      <c r="BG11" s="329">
        <v>0.2870433</v>
      </c>
      <c r="BH11" s="329">
        <v>0.31373040000000002</v>
      </c>
      <c r="BI11" s="329">
        <v>0.34595340000000002</v>
      </c>
      <c r="BJ11" s="329">
        <v>0.3381709</v>
      </c>
      <c r="BK11" s="329">
        <v>0.33769700000000002</v>
      </c>
      <c r="BL11" s="329">
        <v>0.33624209999999999</v>
      </c>
      <c r="BM11" s="329">
        <v>0.4203423</v>
      </c>
      <c r="BN11" s="329">
        <v>0.37305850000000002</v>
      </c>
      <c r="BO11" s="329">
        <v>0.3508735</v>
      </c>
      <c r="BP11" s="329">
        <v>0.27142670000000002</v>
      </c>
      <c r="BQ11" s="329">
        <v>0.2175253</v>
      </c>
      <c r="BR11" s="329">
        <v>0.26628249999999998</v>
      </c>
      <c r="BS11" s="329">
        <v>0.30114970000000002</v>
      </c>
      <c r="BT11" s="329">
        <v>0.32708559999999998</v>
      </c>
      <c r="BU11" s="329">
        <v>0.35461280000000001</v>
      </c>
      <c r="BV11" s="329">
        <v>0.35470059999999998</v>
      </c>
    </row>
    <row r="12" spans="1:74" ht="12" customHeight="1" x14ac:dyDescent="0.25">
      <c r="A12" s="532" t="s">
        <v>221</v>
      </c>
      <c r="B12" s="533" t="s">
        <v>353</v>
      </c>
      <c r="C12" s="263">
        <v>0.54801332278000003</v>
      </c>
      <c r="D12" s="263">
        <v>0.52515541156000001</v>
      </c>
      <c r="E12" s="263">
        <v>0.57715034903999995</v>
      </c>
      <c r="F12" s="263">
        <v>0.59928180399999997</v>
      </c>
      <c r="G12" s="263">
        <v>0.60844225708999999</v>
      </c>
      <c r="H12" s="263">
        <v>0.59567649982000004</v>
      </c>
      <c r="I12" s="263">
        <v>0.49418773226000001</v>
      </c>
      <c r="J12" s="263">
        <v>0.49559723173999998</v>
      </c>
      <c r="K12" s="263">
        <v>0.44532785659000002</v>
      </c>
      <c r="L12" s="263">
        <v>0.46523374154000002</v>
      </c>
      <c r="M12" s="263">
        <v>0.48415838021000002</v>
      </c>
      <c r="N12" s="263">
        <v>0.50927906811000001</v>
      </c>
      <c r="O12" s="263">
        <v>0.52049827286999995</v>
      </c>
      <c r="P12" s="263">
        <v>0.48453545903</v>
      </c>
      <c r="Q12" s="263">
        <v>0.56429129319000004</v>
      </c>
      <c r="R12" s="263">
        <v>0.60798227832999996</v>
      </c>
      <c r="S12" s="263">
        <v>0.62447552369000003</v>
      </c>
      <c r="T12" s="263">
        <v>0.56728437987000002</v>
      </c>
      <c r="U12" s="263">
        <v>0.54082715180999996</v>
      </c>
      <c r="V12" s="263">
        <v>0.50026966287999997</v>
      </c>
      <c r="W12" s="263">
        <v>0.49109220377000001</v>
      </c>
      <c r="X12" s="263">
        <v>0.50693211215</v>
      </c>
      <c r="Y12" s="263">
        <v>0.48633924700999998</v>
      </c>
      <c r="Z12" s="263">
        <v>0.50706228868000003</v>
      </c>
      <c r="AA12" s="263">
        <v>0.55251038861000001</v>
      </c>
      <c r="AB12" s="263">
        <v>0.58093912995999997</v>
      </c>
      <c r="AC12" s="263">
        <v>0.57465333741000002</v>
      </c>
      <c r="AD12" s="263">
        <v>0.58158981667999998</v>
      </c>
      <c r="AE12" s="263">
        <v>0.64571394898000001</v>
      </c>
      <c r="AF12" s="263">
        <v>0.64228839571999996</v>
      </c>
      <c r="AG12" s="263">
        <v>0.57828920719999999</v>
      </c>
      <c r="AH12" s="263">
        <v>0.53985630215000002</v>
      </c>
      <c r="AI12" s="263">
        <v>0.48231486301999998</v>
      </c>
      <c r="AJ12" s="263">
        <v>0.52732542275000005</v>
      </c>
      <c r="AK12" s="263">
        <v>0.57404959195000005</v>
      </c>
      <c r="AL12" s="263">
        <v>0.56609789327000004</v>
      </c>
      <c r="AM12" s="263">
        <v>0.59573806393999995</v>
      </c>
      <c r="AN12" s="263">
        <v>0.53001162312000005</v>
      </c>
      <c r="AO12" s="263">
        <v>0.67411135993000004</v>
      </c>
      <c r="AP12" s="263">
        <v>0.62736093576999996</v>
      </c>
      <c r="AQ12" s="263">
        <v>0.65306909514</v>
      </c>
      <c r="AR12" s="263">
        <v>0.60010396092999996</v>
      </c>
      <c r="AS12" s="263">
        <v>0.53991992809</v>
      </c>
      <c r="AT12" s="263">
        <v>0.57521750048999998</v>
      </c>
      <c r="AU12" s="263">
        <v>0.55674226148999995</v>
      </c>
      <c r="AV12" s="263">
        <v>0.57348855421</v>
      </c>
      <c r="AW12" s="263">
        <v>0.61374181962999996</v>
      </c>
      <c r="AX12" s="263">
        <v>0.63740019999999997</v>
      </c>
      <c r="AY12" s="263">
        <v>0.67198800000000003</v>
      </c>
      <c r="AZ12" s="329">
        <v>0.6480648</v>
      </c>
      <c r="BA12" s="329">
        <v>0.77399470000000004</v>
      </c>
      <c r="BB12" s="329">
        <v>0.74790999999999996</v>
      </c>
      <c r="BC12" s="329">
        <v>0.7701424</v>
      </c>
      <c r="BD12" s="329">
        <v>0.68983139999999998</v>
      </c>
      <c r="BE12" s="329">
        <v>0.62404199999999999</v>
      </c>
      <c r="BF12" s="329">
        <v>0.62879300000000005</v>
      </c>
      <c r="BG12" s="329">
        <v>0.61316809999999999</v>
      </c>
      <c r="BH12" s="329">
        <v>0.6181894</v>
      </c>
      <c r="BI12" s="329">
        <v>0.64787039999999996</v>
      </c>
      <c r="BJ12" s="329">
        <v>0.65173729999999996</v>
      </c>
      <c r="BK12" s="329">
        <v>0.69071249999999995</v>
      </c>
      <c r="BL12" s="329">
        <v>0.67360319999999996</v>
      </c>
      <c r="BM12" s="329">
        <v>0.82533460000000003</v>
      </c>
      <c r="BN12" s="329">
        <v>0.79156820000000006</v>
      </c>
      <c r="BO12" s="329">
        <v>0.82668649999999999</v>
      </c>
      <c r="BP12" s="329">
        <v>0.74574180000000001</v>
      </c>
      <c r="BQ12" s="329">
        <v>0.67900570000000005</v>
      </c>
      <c r="BR12" s="329">
        <v>0.68770560000000003</v>
      </c>
      <c r="BS12" s="329">
        <v>0.66793239999999998</v>
      </c>
      <c r="BT12" s="329">
        <v>0.6703943</v>
      </c>
      <c r="BU12" s="329">
        <v>0.68944839999999996</v>
      </c>
      <c r="BV12" s="329">
        <v>0.69938259999999997</v>
      </c>
    </row>
    <row r="13" spans="1:74" ht="12" customHeight="1" x14ac:dyDescent="0.25">
      <c r="A13" s="532"/>
      <c r="B13" s="167" t="s">
        <v>354</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330"/>
      <c r="BA13" s="3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5">
      <c r="A14" s="532" t="s">
        <v>973</v>
      </c>
      <c r="B14" s="533" t="s">
        <v>1033</v>
      </c>
      <c r="C14" s="263">
        <v>7.0007658E-2</v>
      </c>
      <c r="D14" s="263">
        <v>6.3832082999999998E-2</v>
      </c>
      <c r="E14" s="263">
        <v>6.9683676E-2</v>
      </c>
      <c r="F14" s="263">
        <v>6.5998955999999998E-2</v>
      </c>
      <c r="G14" s="263">
        <v>6.9678822000000001E-2</v>
      </c>
      <c r="H14" s="263">
        <v>6.8717285000000003E-2</v>
      </c>
      <c r="I14" s="263">
        <v>7.1907395999999998E-2</v>
      </c>
      <c r="J14" s="263">
        <v>7.2646837000000006E-2</v>
      </c>
      <c r="K14" s="263">
        <v>6.5996147000000005E-2</v>
      </c>
      <c r="L14" s="263">
        <v>6.9733007999999999E-2</v>
      </c>
      <c r="M14" s="263">
        <v>6.7866770000000007E-2</v>
      </c>
      <c r="N14" s="263">
        <v>6.8225988000000001E-2</v>
      </c>
      <c r="O14" s="263">
        <v>6.7172783999999999E-2</v>
      </c>
      <c r="P14" s="263">
        <v>6.0787635E-2</v>
      </c>
      <c r="Q14" s="263">
        <v>6.5671763999999994E-2</v>
      </c>
      <c r="R14" s="263">
        <v>6.6036517000000003E-2</v>
      </c>
      <c r="S14" s="263">
        <v>6.9221597999999995E-2</v>
      </c>
      <c r="T14" s="263">
        <v>6.7901319000000002E-2</v>
      </c>
      <c r="U14" s="263">
        <v>6.9301951000000001E-2</v>
      </c>
      <c r="V14" s="263">
        <v>6.7958917999999993E-2</v>
      </c>
      <c r="W14" s="263">
        <v>6.222341E-2</v>
      </c>
      <c r="X14" s="263">
        <v>6.5846002000000001E-2</v>
      </c>
      <c r="Y14" s="263">
        <v>6.6645917999999998E-2</v>
      </c>
      <c r="Z14" s="263">
        <v>7.0734894000000006E-2</v>
      </c>
      <c r="AA14" s="263">
        <v>7.0258101000000003E-2</v>
      </c>
      <c r="AB14" s="263">
        <v>6.4344184999999998E-2</v>
      </c>
      <c r="AC14" s="263">
        <v>6.2025096000000002E-2</v>
      </c>
      <c r="AD14" s="263">
        <v>3.5888521999999999E-2</v>
      </c>
      <c r="AE14" s="263">
        <v>4.4621145000000001E-2</v>
      </c>
      <c r="AF14" s="263">
        <v>5.4678306000000003E-2</v>
      </c>
      <c r="AG14" s="263">
        <v>6.0442740000000002E-2</v>
      </c>
      <c r="AH14" s="263">
        <v>5.9867946999999998E-2</v>
      </c>
      <c r="AI14" s="263">
        <v>5.8525360999999998E-2</v>
      </c>
      <c r="AJ14" s="263">
        <v>6.2335440999999998E-2</v>
      </c>
      <c r="AK14" s="263">
        <v>6.2932699999999994E-2</v>
      </c>
      <c r="AL14" s="263">
        <v>6.3353815999999993E-2</v>
      </c>
      <c r="AM14" s="263">
        <v>6.0203449999999999E-2</v>
      </c>
      <c r="AN14" s="263">
        <v>4.7843798999999999E-2</v>
      </c>
      <c r="AO14" s="263">
        <v>6.1226616999999997E-2</v>
      </c>
      <c r="AP14" s="263">
        <v>5.8897136000000003E-2</v>
      </c>
      <c r="AQ14" s="263">
        <v>6.5172734999999996E-2</v>
      </c>
      <c r="AR14" s="263">
        <v>6.4013415000000004E-2</v>
      </c>
      <c r="AS14" s="263">
        <v>6.5586992999999996E-2</v>
      </c>
      <c r="AT14" s="263">
        <v>6.0749259E-2</v>
      </c>
      <c r="AU14" s="263">
        <v>5.8639908999999997E-2</v>
      </c>
      <c r="AV14" s="263">
        <v>6.7181767000000003E-2</v>
      </c>
      <c r="AW14" s="263">
        <v>6.5704600000000002E-2</v>
      </c>
      <c r="AX14" s="263">
        <v>6.6359399999999999E-2</v>
      </c>
      <c r="AY14" s="263">
        <v>6.6522800000000007E-2</v>
      </c>
      <c r="AZ14" s="329">
        <v>5.76044E-2</v>
      </c>
      <c r="BA14" s="329">
        <v>6.3762899999999997E-2</v>
      </c>
      <c r="BB14" s="329">
        <v>6.2588500000000005E-2</v>
      </c>
      <c r="BC14" s="329">
        <v>6.6474900000000003E-2</v>
      </c>
      <c r="BD14" s="329">
        <v>6.5437099999999998E-2</v>
      </c>
      <c r="BE14" s="329">
        <v>6.7526299999999997E-2</v>
      </c>
      <c r="BF14" s="329">
        <v>6.7378099999999996E-2</v>
      </c>
      <c r="BG14" s="329">
        <v>6.4017199999999996E-2</v>
      </c>
      <c r="BH14" s="329">
        <v>6.6650899999999999E-2</v>
      </c>
      <c r="BI14" s="329">
        <v>6.6978200000000002E-2</v>
      </c>
      <c r="BJ14" s="329">
        <v>6.8546999999999997E-2</v>
      </c>
      <c r="BK14" s="329">
        <v>6.5639199999999995E-2</v>
      </c>
      <c r="BL14" s="329">
        <v>5.8178399999999998E-2</v>
      </c>
      <c r="BM14" s="329">
        <v>6.4536200000000002E-2</v>
      </c>
      <c r="BN14" s="329">
        <v>6.3578700000000002E-2</v>
      </c>
      <c r="BO14" s="329">
        <v>6.7365499999999995E-2</v>
      </c>
      <c r="BP14" s="329">
        <v>6.5617900000000007E-2</v>
      </c>
      <c r="BQ14" s="329">
        <v>6.6916600000000007E-2</v>
      </c>
      <c r="BR14" s="329">
        <v>6.6620799999999994E-2</v>
      </c>
      <c r="BS14" s="329">
        <v>6.3654600000000006E-2</v>
      </c>
      <c r="BT14" s="329">
        <v>6.6026899999999999E-2</v>
      </c>
      <c r="BU14" s="329">
        <v>6.6808500000000007E-2</v>
      </c>
      <c r="BV14" s="329">
        <v>6.8693500000000005E-2</v>
      </c>
    </row>
    <row r="15" spans="1:74" ht="12" customHeight="1" x14ac:dyDescent="0.25">
      <c r="A15" s="532" t="s">
        <v>609</v>
      </c>
      <c r="B15" s="533" t="s">
        <v>457</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3.5573799999999997E-4</v>
      </c>
      <c r="AB15" s="263">
        <v>3.3278700000000002E-4</v>
      </c>
      <c r="AC15" s="263">
        <v>3.5573799999999997E-4</v>
      </c>
      <c r="AD15" s="263">
        <v>3.4426200000000002E-4</v>
      </c>
      <c r="AE15" s="263">
        <v>3.5573799999999997E-4</v>
      </c>
      <c r="AF15" s="263">
        <v>3.4426200000000002E-4</v>
      </c>
      <c r="AG15" s="263">
        <v>3.5573799999999997E-4</v>
      </c>
      <c r="AH15" s="263">
        <v>3.5573799999999997E-4</v>
      </c>
      <c r="AI15" s="263">
        <v>3.4426200000000002E-4</v>
      </c>
      <c r="AJ15" s="263">
        <v>3.5573799999999997E-4</v>
      </c>
      <c r="AK15" s="263">
        <v>3.4426200000000002E-4</v>
      </c>
      <c r="AL15" s="263">
        <v>3.5573799999999997E-4</v>
      </c>
      <c r="AM15" s="263">
        <v>3.5671200000000002E-4</v>
      </c>
      <c r="AN15" s="263">
        <v>3.2219200000000001E-4</v>
      </c>
      <c r="AO15" s="263">
        <v>3.5671200000000002E-4</v>
      </c>
      <c r="AP15" s="263">
        <v>3.4520500000000001E-4</v>
      </c>
      <c r="AQ15" s="263">
        <v>3.5671200000000002E-4</v>
      </c>
      <c r="AR15" s="263">
        <v>3.4520500000000001E-4</v>
      </c>
      <c r="AS15" s="263">
        <v>3.5671200000000002E-4</v>
      </c>
      <c r="AT15" s="263">
        <v>3.5671200000000002E-4</v>
      </c>
      <c r="AU15" s="263">
        <v>3.4520500000000001E-4</v>
      </c>
      <c r="AV15" s="263">
        <v>3.5671200000000002E-4</v>
      </c>
      <c r="AW15" s="263">
        <v>3.5034699999999998E-4</v>
      </c>
      <c r="AX15" s="263">
        <v>3.4985700000000002E-4</v>
      </c>
      <c r="AY15" s="263">
        <v>3.4923400000000002E-4</v>
      </c>
      <c r="AZ15" s="329">
        <v>3.5169200000000002E-4</v>
      </c>
      <c r="BA15" s="329">
        <v>3.51236E-4</v>
      </c>
      <c r="BB15" s="329">
        <v>3.5178400000000001E-4</v>
      </c>
      <c r="BC15" s="329">
        <v>3.51336E-4</v>
      </c>
      <c r="BD15" s="329">
        <v>3.5189299999999999E-4</v>
      </c>
      <c r="BE15" s="329">
        <v>3.5145499999999997E-4</v>
      </c>
      <c r="BF15" s="329">
        <v>3.5097699999999998E-4</v>
      </c>
      <c r="BG15" s="329">
        <v>3.5150200000000001E-4</v>
      </c>
      <c r="BH15" s="329">
        <v>3.5102899999999999E-4</v>
      </c>
      <c r="BI15" s="329">
        <v>3.5109099999999999E-4</v>
      </c>
      <c r="BJ15" s="329">
        <v>3.5120300000000002E-4</v>
      </c>
      <c r="BK15" s="329">
        <v>3.5138200000000002E-4</v>
      </c>
      <c r="BL15" s="329">
        <v>3.51353E-4</v>
      </c>
      <c r="BM15" s="329">
        <v>3.5136400000000001E-4</v>
      </c>
      <c r="BN15" s="329">
        <v>3.51326E-4</v>
      </c>
      <c r="BO15" s="329">
        <v>3.5132499999999999E-4</v>
      </c>
      <c r="BP15" s="329">
        <v>3.5127299999999998E-4</v>
      </c>
      <c r="BQ15" s="329">
        <v>3.51257E-4</v>
      </c>
      <c r="BR15" s="329">
        <v>3.5128200000000002E-4</v>
      </c>
      <c r="BS15" s="329">
        <v>3.5126200000000003E-4</v>
      </c>
      <c r="BT15" s="329">
        <v>3.5128299999999998E-4</v>
      </c>
      <c r="BU15" s="329">
        <v>3.5130099999999999E-4</v>
      </c>
      <c r="BV15" s="329">
        <v>3.5131000000000002E-4</v>
      </c>
    </row>
    <row r="16" spans="1:74" ht="12" customHeight="1" x14ac:dyDescent="0.25">
      <c r="A16" s="532" t="s">
        <v>610</v>
      </c>
      <c r="B16" s="533" t="s">
        <v>49</v>
      </c>
      <c r="C16" s="263">
        <v>7.57374E-4</v>
      </c>
      <c r="D16" s="263">
        <v>8.1329000000000004E-4</v>
      </c>
      <c r="E16" s="263">
        <v>7.9245800000000001E-4</v>
      </c>
      <c r="F16" s="263">
        <v>9.2554099999999999E-4</v>
      </c>
      <c r="G16" s="263">
        <v>9.2219299999999997E-4</v>
      </c>
      <c r="H16" s="263">
        <v>6.7516099999999997E-4</v>
      </c>
      <c r="I16" s="263">
        <v>7.0638299999999999E-4</v>
      </c>
      <c r="J16" s="263">
        <v>8.3010899999999999E-4</v>
      </c>
      <c r="K16" s="263">
        <v>8.2216400000000001E-4</v>
      </c>
      <c r="L16" s="263">
        <v>9.7953499999999991E-4</v>
      </c>
      <c r="M16" s="263">
        <v>1.056193E-3</v>
      </c>
      <c r="N16" s="263">
        <v>1.180328E-3</v>
      </c>
      <c r="O16" s="263">
        <v>1.1011250000000001E-3</v>
      </c>
      <c r="P16" s="263">
        <v>8.3452999999999999E-4</v>
      </c>
      <c r="Q16" s="263">
        <v>9.5877500000000004E-4</v>
      </c>
      <c r="R16" s="263">
        <v>9.4453500000000004E-4</v>
      </c>
      <c r="S16" s="263">
        <v>9.2494099999999998E-4</v>
      </c>
      <c r="T16" s="263">
        <v>8.4384100000000001E-4</v>
      </c>
      <c r="U16" s="263">
        <v>6.3593799999999995E-4</v>
      </c>
      <c r="V16" s="263">
        <v>5.2822399999999999E-4</v>
      </c>
      <c r="W16" s="263">
        <v>4.6715199999999998E-4</v>
      </c>
      <c r="X16" s="263">
        <v>5.6067599999999997E-4</v>
      </c>
      <c r="Y16" s="263">
        <v>5.9371100000000002E-4</v>
      </c>
      <c r="Z16" s="263">
        <v>8.0910599999999997E-4</v>
      </c>
      <c r="AA16" s="263">
        <v>8.92007E-4</v>
      </c>
      <c r="AB16" s="263">
        <v>9.5085199999999997E-4</v>
      </c>
      <c r="AC16" s="263">
        <v>1.0796270000000001E-3</v>
      </c>
      <c r="AD16" s="263">
        <v>9.7625999999999995E-4</v>
      </c>
      <c r="AE16" s="263">
        <v>8.9405599999999995E-4</v>
      </c>
      <c r="AF16" s="263">
        <v>6.40045E-4</v>
      </c>
      <c r="AG16" s="263">
        <v>5.5797599999999996E-4</v>
      </c>
      <c r="AH16" s="263">
        <v>5.44909E-4</v>
      </c>
      <c r="AI16" s="263">
        <v>4.7163000000000001E-4</v>
      </c>
      <c r="AJ16" s="263">
        <v>4.6346799999999997E-4</v>
      </c>
      <c r="AK16" s="263">
        <v>5.8508200000000001E-4</v>
      </c>
      <c r="AL16" s="263">
        <v>7.2513799999999995E-4</v>
      </c>
      <c r="AM16" s="263">
        <v>7.804E-4</v>
      </c>
      <c r="AN16" s="263">
        <v>6.4728500000000005E-4</v>
      </c>
      <c r="AO16" s="263">
        <v>7.4115499999999996E-4</v>
      </c>
      <c r="AP16" s="263">
        <v>7.1124800000000005E-4</v>
      </c>
      <c r="AQ16" s="263">
        <v>7.0776699999999999E-4</v>
      </c>
      <c r="AR16" s="263">
        <v>6.5790300000000005E-4</v>
      </c>
      <c r="AS16" s="263">
        <v>6.8116499999999996E-4</v>
      </c>
      <c r="AT16" s="263">
        <v>6.8480799999999997E-4</v>
      </c>
      <c r="AU16" s="263">
        <v>6.4872400000000005E-4</v>
      </c>
      <c r="AV16" s="263">
        <v>6.7192200000000004E-4</v>
      </c>
      <c r="AW16" s="263">
        <v>5.9392799999999997E-4</v>
      </c>
      <c r="AX16" s="263">
        <v>7.3610099999999996E-4</v>
      </c>
      <c r="AY16" s="263">
        <v>7.9219900000000005E-4</v>
      </c>
      <c r="AZ16" s="329">
        <v>6.5707199999999997E-4</v>
      </c>
      <c r="BA16" s="329">
        <v>7.52361E-4</v>
      </c>
      <c r="BB16" s="329">
        <v>7.2200200000000002E-4</v>
      </c>
      <c r="BC16" s="329">
        <v>7.1846699999999998E-4</v>
      </c>
      <c r="BD16" s="329">
        <v>6.6785E-4</v>
      </c>
      <c r="BE16" s="329">
        <v>6.9146400000000003E-4</v>
      </c>
      <c r="BF16" s="329">
        <v>6.9516200000000004E-4</v>
      </c>
      <c r="BG16" s="329">
        <v>6.5853299999999999E-4</v>
      </c>
      <c r="BH16" s="329">
        <v>6.8208099999999996E-4</v>
      </c>
      <c r="BI16" s="329">
        <v>7.1025799999999996E-4</v>
      </c>
      <c r="BJ16" s="329">
        <v>7.3610099999999996E-4</v>
      </c>
      <c r="BK16" s="329">
        <v>7.9219999999999996E-4</v>
      </c>
      <c r="BL16" s="329">
        <v>6.5707199999999997E-4</v>
      </c>
      <c r="BM16" s="329">
        <v>7.52361E-4</v>
      </c>
      <c r="BN16" s="329">
        <v>7.2200200000000002E-4</v>
      </c>
      <c r="BO16" s="329">
        <v>7.1846699999999998E-4</v>
      </c>
      <c r="BP16" s="329">
        <v>6.6785E-4</v>
      </c>
      <c r="BQ16" s="329">
        <v>6.9146400000000003E-4</v>
      </c>
      <c r="BR16" s="329">
        <v>6.9516200000000004E-4</v>
      </c>
      <c r="BS16" s="329">
        <v>6.5853299999999999E-4</v>
      </c>
      <c r="BT16" s="329">
        <v>6.8208099999999996E-4</v>
      </c>
      <c r="BU16" s="329">
        <v>7.1025799999999996E-4</v>
      </c>
      <c r="BV16" s="329">
        <v>7.3610099999999996E-4</v>
      </c>
    </row>
    <row r="17" spans="1:74" ht="12" customHeight="1" x14ac:dyDescent="0.25">
      <c r="A17" s="532" t="s">
        <v>1028</v>
      </c>
      <c r="B17" s="533" t="s">
        <v>1027</v>
      </c>
      <c r="C17" s="263">
        <v>1.3551973144E-3</v>
      </c>
      <c r="D17" s="263">
        <v>1.4369252789E-3</v>
      </c>
      <c r="E17" s="263">
        <v>2.0474767177999999E-3</v>
      </c>
      <c r="F17" s="263">
        <v>2.2310728707000001E-3</v>
      </c>
      <c r="G17" s="263">
        <v>2.4710395167E-3</v>
      </c>
      <c r="H17" s="263">
        <v>2.4870666626000001E-3</v>
      </c>
      <c r="I17" s="263">
        <v>2.5656001335999999E-3</v>
      </c>
      <c r="J17" s="263">
        <v>2.4879054322999999E-3</v>
      </c>
      <c r="K17" s="263">
        <v>2.2476545958999999E-3</v>
      </c>
      <c r="L17" s="263">
        <v>2.0385671064000002E-3</v>
      </c>
      <c r="M17" s="263">
        <v>1.6083880301999999E-3</v>
      </c>
      <c r="N17" s="263">
        <v>1.4522843187000001E-3</v>
      </c>
      <c r="O17" s="263">
        <v>1.5296496962000001E-3</v>
      </c>
      <c r="P17" s="263">
        <v>1.6248702468E-3</v>
      </c>
      <c r="Q17" s="263">
        <v>2.3260542301E-3</v>
      </c>
      <c r="R17" s="263">
        <v>2.5444991874999999E-3</v>
      </c>
      <c r="S17" s="263">
        <v>2.8242096276999999E-3</v>
      </c>
      <c r="T17" s="263">
        <v>2.8513817836E-3</v>
      </c>
      <c r="U17" s="263">
        <v>2.9454131961E-3</v>
      </c>
      <c r="V17" s="263">
        <v>2.8514498624000002E-3</v>
      </c>
      <c r="W17" s="263">
        <v>2.5765632785E-3</v>
      </c>
      <c r="X17" s="263">
        <v>2.3286915438000002E-3</v>
      </c>
      <c r="Y17" s="263">
        <v>1.8124197430000001E-3</v>
      </c>
      <c r="Z17" s="263">
        <v>1.6273652675E-3</v>
      </c>
      <c r="AA17" s="263">
        <v>1.7465477839E-3</v>
      </c>
      <c r="AB17" s="263">
        <v>1.9377084446000001E-3</v>
      </c>
      <c r="AC17" s="263">
        <v>2.6641876949000001E-3</v>
      </c>
      <c r="AD17" s="263">
        <v>2.8874370243999999E-3</v>
      </c>
      <c r="AE17" s="263">
        <v>3.2132035725000001E-3</v>
      </c>
      <c r="AF17" s="263">
        <v>3.2649737338999998E-3</v>
      </c>
      <c r="AG17" s="263">
        <v>3.4085923717E-3</v>
      </c>
      <c r="AH17" s="263">
        <v>3.2844328954000001E-3</v>
      </c>
      <c r="AI17" s="263">
        <v>2.9396503877E-3</v>
      </c>
      <c r="AJ17" s="263">
        <v>2.6608030914000002E-3</v>
      </c>
      <c r="AK17" s="263">
        <v>2.0679871341999999E-3</v>
      </c>
      <c r="AL17" s="263">
        <v>1.8540949382E-3</v>
      </c>
      <c r="AM17" s="263">
        <v>1.9705246519000001E-3</v>
      </c>
      <c r="AN17" s="263">
        <v>2.0958353578E-3</v>
      </c>
      <c r="AO17" s="263">
        <v>3.0162176881999999E-3</v>
      </c>
      <c r="AP17" s="263">
        <v>3.2762748378999998E-3</v>
      </c>
      <c r="AQ17" s="263">
        <v>3.6140185574999998E-3</v>
      </c>
      <c r="AR17" s="263">
        <v>3.6165268288000001E-3</v>
      </c>
      <c r="AS17" s="263">
        <v>3.7108726234000001E-3</v>
      </c>
      <c r="AT17" s="263">
        <v>3.6054923138999998E-3</v>
      </c>
      <c r="AU17" s="263">
        <v>3.2611085364999998E-3</v>
      </c>
      <c r="AV17" s="263">
        <v>2.9404311424999999E-3</v>
      </c>
      <c r="AW17" s="263">
        <v>2.3223343177000001E-3</v>
      </c>
      <c r="AX17" s="263">
        <v>2.1002799999999999E-3</v>
      </c>
      <c r="AY17" s="263">
        <v>2.2158199999999999E-3</v>
      </c>
      <c r="AZ17" s="329">
        <v>2.35389E-3</v>
      </c>
      <c r="BA17" s="329">
        <v>3.2999700000000002E-3</v>
      </c>
      <c r="BB17" s="329">
        <v>3.5621200000000002E-3</v>
      </c>
      <c r="BC17" s="329">
        <v>3.9188900000000004E-3</v>
      </c>
      <c r="BD17" s="329">
        <v>3.9249300000000001E-3</v>
      </c>
      <c r="BE17" s="329">
        <v>4.0548499999999996E-3</v>
      </c>
      <c r="BF17" s="329">
        <v>3.9325100000000002E-3</v>
      </c>
      <c r="BG17" s="329">
        <v>3.5556199999999998E-3</v>
      </c>
      <c r="BH17" s="329">
        <v>3.24325E-3</v>
      </c>
      <c r="BI17" s="329">
        <v>2.5549599999999998E-3</v>
      </c>
      <c r="BJ17" s="329">
        <v>2.3074900000000001E-3</v>
      </c>
      <c r="BK17" s="329">
        <v>2.4322300000000001E-3</v>
      </c>
      <c r="BL17" s="329">
        <v>2.5870200000000002E-3</v>
      </c>
      <c r="BM17" s="329">
        <v>3.6234599999999998E-3</v>
      </c>
      <c r="BN17" s="329">
        <v>3.9134499999999997E-3</v>
      </c>
      <c r="BO17" s="329">
        <v>4.3053299999999996E-3</v>
      </c>
      <c r="BP17" s="329">
        <v>4.3108499999999998E-3</v>
      </c>
      <c r="BQ17" s="329">
        <v>4.4504499999999999E-3</v>
      </c>
      <c r="BR17" s="329">
        <v>4.3132600000000002E-3</v>
      </c>
      <c r="BS17" s="329">
        <v>3.8970300000000001E-3</v>
      </c>
      <c r="BT17" s="329">
        <v>3.5508499999999999E-3</v>
      </c>
      <c r="BU17" s="329">
        <v>2.79321E-3</v>
      </c>
      <c r="BV17" s="329">
        <v>2.51804E-3</v>
      </c>
    </row>
    <row r="18" spans="1:74" ht="12" customHeight="1" x14ac:dyDescent="0.25">
      <c r="A18" s="532" t="s">
        <v>20</v>
      </c>
      <c r="B18" s="533" t="s">
        <v>823</v>
      </c>
      <c r="C18" s="263">
        <v>1.4977336000000001E-2</v>
      </c>
      <c r="D18" s="263">
        <v>1.3523524E-2</v>
      </c>
      <c r="E18" s="263">
        <v>1.4919276E-2</v>
      </c>
      <c r="F18" s="263">
        <v>1.4130258999999999E-2</v>
      </c>
      <c r="G18" s="263">
        <v>1.3776906E-2</v>
      </c>
      <c r="H18" s="263">
        <v>1.2192289E-2</v>
      </c>
      <c r="I18" s="263">
        <v>1.2767066000000001E-2</v>
      </c>
      <c r="J18" s="263">
        <v>1.2900636E-2</v>
      </c>
      <c r="K18" s="263">
        <v>1.2403058999999999E-2</v>
      </c>
      <c r="L18" s="263">
        <v>1.4498676E-2</v>
      </c>
      <c r="M18" s="263">
        <v>1.4304829E-2</v>
      </c>
      <c r="N18" s="263">
        <v>1.5008316000000001E-2</v>
      </c>
      <c r="O18" s="263">
        <v>1.4048366E-2</v>
      </c>
      <c r="P18" s="263">
        <v>1.2832903999999999E-2</v>
      </c>
      <c r="Q18" s="263">
        <v>1.3746346E-2</v>
      </c>
      <c r="R18" s="263">
        <v>1.2627509E-2</v>
      </c>
      <c r="S18" s="263">
        <v>1.2539405999999999E-2</v>
      </c>
      <c r="T18" s="263">
        <v>1.2467328999999999E-2</v>
      </c>
      <c r="U18" s="263">
        <v>1.2333146E-2</v>
      </c>
      <c r="V18" s="263">
        <v>1.2443546E-2</v>
      </c>
      <c r="W18" s="263">
        <v>1.1739708999999999E-2</v>
      </c>
      <c r="X18" s="263">
        <v>1.3533455999999999E-2</v>
      </c>
      <c r="Y18" s="263">
        <v>1.3483248999999999E-2</v>
      </c>
      <c r="Z18" s="263">
        <v>1.3998475999999999E-2</v>
      </c>
      <c r="AA18" s="263">
        <v>1.4441806E-2</v>
      </c>
      <c r="AB18" s="263">
        <v>1.3272694999999999E-2</v>
      </c>
      <c r="AC18" s="263">
        <v>1.3912946000000001E-2</v>
      </c>
      <c r="AD18" s="263">
        <v>1.33612E-2</v>
      </c>
      <c r="AE18" s="263">
        <v>1.3501025999999999E-2</v>
      </c>
      <c r="AF18" s="263">
        <v>1.227987E-2</v>
      </c>
      <c r="AG18" s="263">
        <v>1.2632936000000001E-2</v>
      </c>
      <c r="AH18" s="263">
        <v>1.2759316E-2</v>
      </c>
      <c r="AI18" s="263">
        <v>1.1965989999999999E-2</v>
      </c>
      <c r="AJ18" s="263">
        <v>1.3809586E-2</v>
      </c>
      <c r="AK18" s="263">
        <v>1.3555370000000001E-2</v>
      </c>
      <c r="AL18" s="263">
        <v>1.4188226E-2</v>
      </c>
      <c r="AM18" s="263">
        <v>1.4595926E-2</v>
      </c>
      <c r="AN18" s="263">
        <v>1.2769744E-2</v>
      </c>
      <c r="AO18" s="263">
        <v>1.4186146E-2</v>
      </c>
      <c r="AP18" s="263">
        <v>1.3618539000000001E-2</v>
      </c>
      <c r="AQ18" s="263">
        <v>1.3986215999999999E-2</v>
      </c>
      <c r="AR18" s="263">
        <v>1.1919549E-2</v>
      </c>
      <c r="AS18" s="263">
        <v>1.2394525999999999E-2</v>
      </c>
      <c r="AT18" s="263">
        <v>1.2556996000000001E-2</v>
      </c>
      <c r="AU18" s="263">
        <v>1.2178599E-2</v>
      </c>
      <c r="AV18" s="263">
        <v>1.3992266E-2</v>
      </c>
      <c r="AW18" s="263">
        <v>1.31754E-2</v>
      </c>
      <c r="AX18" s="263">
        <v>1.3901800000000001E-2</v>
      </c>
      <c r="AY18" s="263">
        <v>1.38522E-2</v>
      </c>
      <c r="AZ18" s="329">
        <v>1.22782E-2</v>
      </c>
      <c r="BA18" s="329">
        <v>1.3870800000000001E-2</v>
      </c>
      <c r="BB18" s="329">
        <v>1.3400499999999999E-2</v>
      </c>
      <c r="BC18" s="329">
        <v>1.3518499999999999E-2</v>
      </c>
      <c r="BD18" s="329">
        <v>1.2274800000000001E-2</v>
      </c>
      <c r="BE18" s="329">
        <v>1.29765E-2</v>
      </c>
      <c r="BF18" s="329">
        <v>1.30977E-2</v>
      </c>
      <c r="BG18" s="329">
        <v>1.26873E-2</v>
      </c>
      <c r="BH18" s="329">
        <v>1.36746E-2</v>
      </c>
      <c r="BI18" s="329">
        <v>1.3385599999999999E-2</v>
      </c>
      <c r="BJ18" s="329">
        <v>1.37866E-2</v>
      </c>
      <c r="BK18" s="329">
        <v>1.3754199999999999E-2</v>
      </c>
      <c r="BL18" s="329">
        <v>1.2245199999999999E-2</v>
      </c>
      <c r="BM18" s="329">
        <v>1.3874299999999999E-2</v>
      </c>
      <c r="BN18" s="329">
        <v>1.34334E-2</v>
      </c>
      <c r="BO18" s="329">
        <v>1.3571400000000001E-2</v>
      </c>
      <c r="BP18" s="329">
        <v>1.2346599999999999E-2</v>
      </c>
      <c r="BQ18" s="329">
        <v>1.30382E-2</v>
      </c>
      <c r="BR18" s="329">
        <v>1.3122E-2</v>
      </c>
      <c r="BS18" s="329">
        <v>1.26734E-2</v>
      </c>
      <c r="BT18" s="329">
        <v>1.36118E-2</v>
      </c>
      <c r="BU18" s="329">
        <v>1.3344099999999999E-2</v>
      </c>
      <c r="BV18" s="329">
        <v>1.37757E-2</v>
      </c>
    </row>
    <row r="19" spans="1:74" ht="12" customHeight="1" x14ac:dyDescent="0.25">
      <c r="A19" s="499" t="s">
        <v>51</v>
      </c>
      <c r="B19" s="533" t="s">
        <v>1032</v>
      </c>
      <c r="C19" s="263">
        <v>0.123529974</v>
      </c>
      <c r="D19" s="263">
        <v>0.110725243</v>
      </c>
      <c r="E19" s="263">
        <v>0.121434874</v>
      </c>
      <c r="F19" s="263">
        <v>0.114695504</v>
      </c>
      <c r="G19" s="263">
        <v>0.120343494</v>
      </c>
      <c r="H19" s="263">
        <v>0.117504834</v>
      </c>
      <c r="I19" s="263">
        <v>0.123662354</v>
      </c>
      <c r="J19" s="263">
        <v>0.122930554</v>
      </c>
      <c r="K19" s="263">
        <v>0.114811424</v>
      </c>
      <c r="L19" s="263">
        <v>0.11845014399999999</v>
      </c>
      <c r="M19" s="263">
        <v>0.11773834399999999</v>
      </c>
      <c r="N19" s="263">
        <v>0.12617325400000001</v>
      </c>
      <c r="O19" s="263">
        <v>0.12349460399999999</v>
      </c>
      <c r="P19" s="263">
        <v>0.111666153</v>
      </c>
      <c r="Q19" s="263">
        <v>0.119877434</v>
      </c>
      <c r="R19" s="263">
        <v>0.112582374</v>
      </c>
      <c r="S19" s="263">
        <v>0.116043704</v>
      </c>
      <c r="T19" s="263">
        <v>0.11448169399999999</v>
      </c>
      <c r="U19" s="263">
        <v>0.120255554</v>
      </c>
      <c r="V19" s="263">
        <v>0.120736014</v>
      </c>
      <c r="W19" s="263">
        <v>0.11342126399999999</v>
      </c>
      <c r="X19" s="263">
        <v>0.11684963399999999</v>
      </c>
      <c r="Y19" s="263">
        <v>0.116535894</v>
      </c>
      <c r="Z19" s="263">
        <v>0.12103850400000001</v>
      </c>
      <c r="AA19" s="263">
        <v>0.120011756</v>
      </c>
      <c r="AB19" s="263">
        <v>0.112983205</v>
      </c>
      <c r="AC19" s="263">
        <v>0.11767021599999999</v>
      </c>
      <c r="AD19" s="263">
        <v>0.11148804499999999</v>
      </c>
      <c r="AE19" s="263">
        <v>0.11392590599999999</v>
      </c>
      <c r="AF19" s="263">
        <v>0.108187345</v>
      </c>
      <c r="AG19" s="263">
        <v>0.110180156</v>
      </c>
      <c r="AH19" s="263">
        <v>0.111215706</v>
      </c>
      <c r="AI19" s="263">
        <v>0.107635325</v>
      </c>
      <c r="AJ19" s="263">
        <v>0.112411396</v>
      </c>
      <c r="AK19" s="263">
        <v>0.112062895</v>
      </c>
      <c r="AL19" s="263">
        <v>0.117785766</v>
      </c>
      <c r="AM19" s="263">
        <v>0.117873344</v>
      </c>
      <c r="AN19" s="263">
        <v>0.103158213</v>
      </c>
      <c r="AO19" s="263">
        <v>0.112603354</v>
      </c>
      <c r="AP19" s="263">
        <v>0.110204654</v>
      </c>
      <c r="AQ19" s="263">
        <v>0.117780634</v>
      </c>
      <c r="AR19" s="263">
        <v>0.11176130400000001</v>
      </c>
      <c r="AS19" s="263">
        <v>0.119067414</v>
      </c>
      <c r="AT19" s="263">
        <v>0.113302184</v>
      </c>
      <c r="AU19" s="263">
        <v>0.11196102400000001</v>
      </c>
      <c r="AV19" s="263">
        <v>0.111126084</v>
      </c>
      <c r="AW19" s="263">
        <v>0.11136939999999999</v>
      </c>
      <c r="AX19" s="263">
        <v>0.1157543</v>
      </c>
      <c r="AY19" s="263">
        <v>0.1180249</v>
      </c>
      <c r="AZ19" s="329">
        <v>0.1071976</v>
      </c>
      <c r="BA19" s="329">
        <v>0.114992</v>
      </c>
      <c r="BB19" s="329">
        <v>0.1133477</v>
      </c>
      <c r="BC19" s="329">
        <v>0.11543</v>
      </c>
      <c r="BD19" s="329">
        <v>0.1147637</v>
      </c>
      <c r="BE19" s="329">
        <v>0.1212218</v>
      </c>
      <c r="BF19" s="329">
        <v>0.11990190000000001</v>
      </c>
      <c r="BG19" s="329">
        <v>0.1158091</v>
      </c>
      <c r="BH19" s="329">
        <v>0.12020450000000001</v>
      </c>
      <c r="BI19" s="329">
        <v>0.1170245</v>
      </c>
      <c r="BJ19" s="329">
        <v>0.12238</v>
      </c>
      <c r="BK19" s="329">
        <v>0.1223389</v>
      </c>
      <c r="BL19" s="329">
        <v>0.11008950000000001</v>
      </c>
      <c r="BM19" s="329">
        <v>0.1170124</v>
      </c>
      <c r="BN19" s="329">
        <v>0.1148477</v>
      </c>
      <c r="BO19" s="329">
        <v>0.11660520000000001</v>
      </c>
      <c r="BP19" s="329">
        <v>0.1157246</v>
      </c>
      <c r="BQ19" s="329">
        <v>0.1220112</v>
      </c>
      <c r="BR19" s="329">
        <v>0.12056169999999999</v>
      </c>
      <c r="BS19" s="329">
        <v>0.116366</v>
      </c>
      <c r="BT19" s="329">
        <v>0.12067659999999999</v>
      </c>
      <c r="BU19" s="329">
        <v>0.11742130000000001</v>
      </c>
      <c r="BV19" s="329">
        <v>0.12270689999999999</v>
      </c>
    </row>
    <row r="20" spans="1:74" ht="12" customHeight="1" x14ac:dyDescent="0.25">
      <c r="A20" s="532" t="s">
        <v>19</v>
      </c>
      <c r="B20" s="533" t="s">
        <v>1398</v>
      </c>
      <c r="C20" s="263">
        <v>0.21254136355</v>
      </c>
      <c r="D20" s="263">
        <v>0.19197659480000001</v>
      </c>
      <c r="E20" s="263">
        <v>0.21077967077000001</v>
      </c>
      <c r="F20" s="263">
        <v>0.19977264827999999</v>
      </c>
      <c r="G20" s="263">
        <v>0.20922148578999999</v>
      </c>
      <c r="H20" s="263">
        <v>0.20349993858000001</v>
      </c>
      <c r="I20" s="263">
        <v>0.21360135520000001</v>
      </c>
      <c r="J20" s="263">
        <v>0.21383901199999999</v>
      </c>
      <c r="K20" s="263">
        <v>0.19807413644999999</v>
      </c>
      <c r="L20" s="263">
        <v>0.20765439634999999</v>
      </c>
      <c r="M20" s="263">
        <v>0.20445818988</v>
      </c>
      <c r="N20" s="263">
        <v>0.21397017357000001</v>
      </c>
      <c r="O20" s="263">
        <v>0.20913394582</v>
      </c>
      <c r="P20" s="263">
        <v>0.18951604023999999</v>
      </c>
      <c r="Q20" s="263">
        <v>0.20446058743000001</v>
      </c>
      <c r="R20" s="263">
        <v>0.19657838261999999</v>
      </c>
      <c r="S20" s="263">
        <v>0.20355741979</v>
      </c>
      <c r="T20" s="263">
        <v>0.20049445530000001</v>
      </c>
      <c r="U20" s="263">
        <v>0.20743669775000001</v>
      </c>
      <c r="V20" s="263">
        <v>0.20647071412000001</v>
      </c>
      <c r="W20" s="263">
        <v>0.19226287002</v>
      </c>
      <c r="X20" s="263">
        <v>0.20109790819000001</v>
      </c>
      <c r="Y20" s="263">
        <v>0.20100082002</v>
      </c>
      <c r="Z20" s="263">
        <v>0.21014046619999999</v>
      </c>
      <c r="AA20" s="263">
        <v>0.20923885431</v>
      </c>
      <c r="AB20" s="263">
        <v>0.19522772266999999</v>
      </c>
      <c r="AC20" s="263">
        <v>0.19893143790000001</v>
      </c>
      <c r="AD20" s="263">
        <v>0.16581779033999999</v>
      </c>
      <c r="AE20" s="263">
        <v>0.17777370014999999</v>
      </c>
      <c r="AF20" s="263">
        <v>0.18084773178999999</v>
      </c>
      <c r="AG20" s="263">
        <v>0.18902392459</v>
      </c>
      <c r="AH20" s="263">
        <v>0.18945801179999999</v>
      </c>
      <c r="AI20" s="263">
        <v>0.18330077185999999</v>
      </c>
      <c r="AJ20" s="263">
        <v>0.19339499500999999</v>
      </c>
      <c r="AK20" s="263">
        <v>0.19294479892999999</v>
      </c>
      <c r="AL20" s="263">
        <v>0.19968377071999999</v>
      </c>
      <c r="AM20" s="263">
        <v>0.19703740638</v>
      </c>
      <c r="AN20" s="263">
        <v>0.16801033484</v>
      </c>
      <c r="AO20" s="263">
        <v>0.19363527547000001</v>
      </c>
      <c r="AP20" s="263">
        <v>0.18844821657999999</v>
      </c>
      <c r="AQ20" s="263">
        <v>0.20322088705999999</v>
      </c>
      <c r="AR20" s="263">
        <v>0.19387198326999999</v>
      </c>
      <c r="AS20" s="263">
        <v>0.20339873634</v>
      </c>
      <c r="AT20" s="263">
        <v>0.19280981306</v>
      </c>
      <c r="AU20" s="263">
        <v>0.18850608891000001</v>
      </c>
      <c r="AV20" s="263">
        <v>0.19788291834999999</v>
      </c>
      <c r="AW20" s="263">
        <v>0.19505900000000001</v>
      </c>
      <c r="AX20" s="263">
        <v>0.20068349999999999</v>
      </c>
      <c r="AY20" s="263">
        <v>0.20319970000000001</v>
      </c>
      <c r="AZ20" s="329">
        <v>0.18175350000000001</v>
      </c>
      <c r="BA20" s="329">
        <v>0.1984853</v>
      </c>
      <c r="BB20" s="329">
        <v>0.1954398</v>
      </c>
      <c r="BC20" s="329">
        <v>0.20199819999999999</v>
      </c>
      <c r="BD20" s="329">
        <v>0.1989805</v>
      </c>
      <c r="BE20" s="329">
        <v>0.20840929999999999</v>
      </c>
      <c r="BF20" s="329">
        <v>0.2069474</v>
      </c>
      <c r="BG20" s="329">
        <v>0.1985652</v>
      </c>
      <c r="BH20" s="329">
        <v>0.20637430000000001</v>
      </c>
      <c r="BI20" s="329">
        <v>0.20253589999999999</v>
      </c>
      <c r="BJ20" s="329">
        <v>0.20966080000000001</v>
      </c>
      <c r="BK20" s="329">
        <v>0.2067071</v>
      </c>
      <c r="BL20" s="329">
        <v>0.18543319999999999</v>
      </c>
      <c r="BM20" s="329">
        <v>0.20162840000000001</v>
      </c>
      <c r="BN20" s="329">
        <v>0.1983326</v>
      </c>
      <c r="BO20" s="329">
        <v>0.20451910000000001</v>
      </c>
      <c r="BP20" s="329">
        <v>0.20059179999999999</v>
      </c>
      <c r="BQ20" s="329">
        <v>0.20905209999999999</v>
      </c>
      <c r="BR20" s="329">
        <v>0.20727019999999999</v>
      </c>
      <c r="BS20" s="329">
        <v>0.19909789999999999</v>
      </c>
      <c r="BT20" s="329">
        <v>0.2064781</v>
      </c>
      <c r="BU20" s="329">
        <v>0.20297100000000001</v>
      </c>
      <c r="BV20" s="329">
        <v>0.21034749999999999</v>
      </c>
    </row>
    <row r="21" spans="1:74" ht="12" customHeight="1" x14ac:dyDescent="0.25">
      <c r="A21" s="532"/>
      <c r="B21" s="167" t="s">
        <v>355</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330"/>
      <c r="BA21" s="330"/>
      <c r="BB21" s="3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5">
      <c r="A22" s="532" t="s">
        <v>63</v>
      </c>
      <c r="B22" s="533" t="s">
        <v>457</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1.9776070000000001E-3</v>
      </c>
      <c r="O22" s="263">
        <v>2.0475789999999999E-3</v>
      </c>
      <c r="P22" s="263">
        <v>1.8731589999999999E-3</v>
      </c>
      <c r="Q22" s="263">
        <v>2.066413E-3</v>
      </c>
      <c r="R22" s="263">
        <v>1.8591949999999999E-3</v>
      </c>
      <c r="S22" s="263">
        <v>2.0061089999999998E-3</v>
      </c>
      <c r="T22" s="263">
        <v>1.921369E-3</v>
      </c>
      <c r="U22" s="263">
        <v>1.9705149999999999E-3</v>
      </c>
      <c r="V22" s="263">
        <v>1.9468899999999999E-3</v>
      </c>
      <c r="W22" s="263">
        <v>1.8820449999999999E-3</v>
      </c>
      <c r="X22" s="263">
        <v>2.0130370000000001E-3</v>
      </c>
      <c r="Y22" s="263">
        <v>1.9945060000000001E-3</v>
      </c>
      <c r="Z22" s="263">
        <v>2.0529929999999999E-3</v>
      </c>
      <c r="AA22" s="263">
        <v>1.9790559999999999E-3</v>
      </c>
      <c r="AB22" s="263">
        <v>1.920824E-3</v>
      </c>
      <c r="AC22" s="263">
        <v>2.046731E-3</v>
      </c>
      <c r="AD22" s="263">
        <v>1.9605859999999998E-3</v>
      </c>
      <c r="AE22" s="263">
        <v>2.0079009999999999E-3</v>
      </c>
      <c r="AF22" s="263">
        <v>1.9098159999999999E-3</v>
      </c>
      <c r="AG22" s="263">
        <v>1.9354890000000001E-3</v>
      </c>
      <c r="AH22" s="263">
        <v>1.9340679999999999E-3</v>
      </c>
      <c r="AI22" s="263">
        <v>1.9104390000000001E-3</v>
      </c>
      <c r="AJ22" s="263">
        <v>2.0055680000000001E-3</v>
      </c>
      <c r="AK22" s="263">
        <v>1.9729119999999998E-3</v>
      </c>
      <c r="AL22" s="263">
        <v>2.0551699999999998E-3</v>
      </c>
      <c r="AM22" s="263">
        <v>2.0587940000000001E-3</v>
      </c>
      <c r="AN22" s="263">
        <v>1.8570209999999999E-3</v>
      </c>
      <c r="AO22" s="263">
        <v>1.8238530000000001E-3</v>
      </c>
      <c r="AP22" s="263">
        <v>1.946534E-3</v>
      </c>
      <c r="AQ22" s="263">
        <v>2.1207840000000001E-3</v>
      </c>
      <c r="AR22" s="263">
        <v>1.972756E-3</v>
      </c>
      <c r="AS22" s="263">
        <v>2.0182889999999999E-3</v>
      </c>
      <c r="AT22" s="263">
        <v>2.036932E-3</v>
      </c>
      <c r="AU22" s="263">
        <v>1.9945750000000002E-3</v>
      </c>
      <c r="AV22" s="263">
        <v>2.0965879999999999E-3</v>
      </c>
      <c r="AW22" s="263">
        <v>1.9983000000000002E-3</v>
      </c>
      <c r="AX22" s="263">
        <v>1.9931300000000001E-3</v>
      </c>
      <c r="AY22" s="263">
        <v>1.98716E-3</v>
      </c>
      <c r="AZ22" s="329">
        <v>1.99899E-3</v>
      </c>
      <c r="BA22" s="329">
        <v>2.01491E-3</v>
      </c>
      <c r="BB22" s="329">
        <v>2.0211299999999999E-3</v>
      </c>
      <c r="BC22" s="329">
        <v>2.0120699999999999E-3</v>
      </c>
      <c r="BD22" s="329">
        <v>2.01564E-3</v>
      </c>
      <c r="BE22" s="329">
        <v>2.0154000000000001E-3</v>
      </c>
      <c r="BF22" s="329">
        <v>2.01345E-3</v>
      </c>
      <c r="BG22" s="329">
        <v>2.0151600000000002E-3</v>
      </c>
      <c r="BH22" s="329">
        <v>2.0077599999999999E-3</v>
      </c>
      <c r="BI22" s="329">
        <v>2.00862E-3</v>
      </c>
      <c r="BJ22" s="329">
        <v>2.0100299999999999E-3</v>
      </c>
      <c r="BK22" s="329">
        <v>2.0121100000000001E-3</v>
      </c>
      <c r="BL22" s="329">
        <v>2.0133E-3</v>
      </c>
      <c r="BM22" s="329">
        <v>2.01315E-3</v>
      </c>
      <c r="BN22" s="329">
        <v>2.0124299999999999E-3</v>
      </c>
      <c r="BO22" s="329">
        <v>2.0124600000000002E-3</v>
      </c>
      <c r="BP22" s="329">
        <v>2.0121700000000002E-3</v>
      </c>
      <c r="BQ22" s="329">
        <v>2.0118699999999998E-3</v>
      </c>
      <c r="BR22" s="329">
        <v>2.0117300000000002E-3</v>
      </c>
      <c r="BS22" s="329">
        <v>2.0114199999999999E-3</v>
      </c>
      <c r="BT22" s="329">
        <v>2.0117500000000001E-3</v>
      </c>
      <c r="BU22" s="329">
        <v>2.0120400000000001E-3</v>
      </c>
      <c r="BV22" s="329">
        <v>2.0122199999999999E-3</v>
      </c>
    </row>
    <row r="23" spans="1:74" ht="12" customHeight="1" x14ac:dyDescent="0.25">
      <c r="A23" s="532" t="s">
        <v>1030</v>
      </c>
      <c r="B23" s="533" t="s">
        <v>1029</v>
      </c>
      <c r="C23" s="263">
        <v>5.2900142669000004E-3</v>
      </c>
      <c r="D23" s="263">
        <v>5.7866800371999998E-3</v>
      </c>
      <c r="E23" s="263">
        <v>7.8554391304000003E-3</v>
      </c>
      <c r="F23" s="263">
        <v>8.7109590165999999E-3</v>
      </c>
      <c r="G23" s="263">
        <v>9.5445595390000002E-3</v>
      </c>
      <c r="H23" s="263">
        <v>9.6966113150000009E-3</v>
      </c>
      <c r="I23" s="263">
        <v>9.9642264721999992E-3</v>
      </c>
      <c r="J23" s="263">
        <v>9.5508648510000006E-3</v>
      </c>
      <c r="K23" s="263">
        <v>8.5424656441999997E-3</v>
      </c>
      <c r="L23" s="263">
        <v>7.5182491568000004E-3</v>
      </c>
      <c r="M23" s="263">
        <v>5.9393611090999996E-3</v>
      </c>
      <c r="N23" s="263">
        <v>5.5860523214999996E-3</v>
      </c>
      <c r="O23" s="263">
        <v>5.8687785204999997E-3</v>
      </c>
      <c r="P23" s="263">
        <v>6.3189761385000001E-3</v>
      </c>
      <c r="Q23" s="263">
        <v>8.7554792350000004E-3</v>
      </c>
      <c r="R23" s="263">
        <v>9.6740475545999995E-3</v>
      </c>
      <c r="S23" s="263">
        <v>1.0404842809E-2</v>
      </c>
      <c r="T23" s="263">
        <v>1.0520753121000001E-2</v>
      </c>
      <c r="U23" s="263">
        <v>1.1049767913999999E-2</v>
      </c>
      <c r="V23" s="263">
        <v>1.0512396856E-2</v>
      </c>
      <c r="W23" s="263">
        <v>9.3457140600999994E-3</v>
      </c>
      <c r="X23" s="263">
        <v>8.2552217232E-3</v>
      </c>
      <c r="Y23" s="263">
        <v>6.4014695829999997E-3</v>
      </c>
      <c r="Z23" s="263">
        <v>6.0876245413000003E-3</v>
      </c>
      <c r="AA23" s="263">
        <v>6.8313658936000003E-3</v>
      </c>
      <c r="AB23" s="263">
        <v>7.7521880063999996E-3</v>
      </c>
      <c r="AC23" s="263">
        <v>1.0045071423000001E-2</v>
      </c>
      <c r="AD23" s="263">
        <v>1.1075285103E-2</v>
      </c>
      <c r="AE23" s="263">
        <v>1.2242072479000001E-2</v>
      </c>
      <c r="AF23" s="263">
        <v>1.2210192E-2</v>
      </c>
      <c r="AG23" s="263">
        <v>1.2684866782000001E-2</v>
      </c>
      <c r="AH23" s="263">
        <v>1.2106535565E-2</v>
      </c>
      <c r="AI23" s="263">
        <v>1.0769125593000001E-2</v>
      </c>
      <c r="AJ23" s="263">
        <v>9.3904374635000003E-3</v>
      </c>
      <c r="AK23" s="263">
        <v>7.4795198360999996E-3</v>
      </c>
      <c r="AL23" s="263">
        <v>7.1435376056E-3</v>
      </c>
      <c r="AM23" s="263">
        <v>7.9562664916000003E-3</v>
      </c>
      <c r="AN23" s="263">
        <v>8.5913226572999993E-3</v>
      </c>
      <c r="AO23" s="263">
        <v>1.1849404277E-2</v>
      </c>
      <c r="AP23" s="263">
        <v>1.316605559E-2</v>
      </c>
      <c r="AQ23" s="263">
        <v>1.4267919443E-2</v>
      </c>
      <c r="AR23" s="263">
        <v>1.4363675148999999E-2</v>
      </c>
      <c r="AS23" s="263">
        <v>1.4856473110999999E-2</v>
      </c>
      <c r="AT23" s="263">
        <v>1.4274668880999999E-2</v>
      </c>
      <c r="AU23" s="263">
        <v>1.275801166E-2</v>
      </c>
      <c r="AV23" s="263">
        <v>1.1131094786000001E-2</v>
      </c>
      <c r="AW23" s="263">
        <v>8.8612884807000008E-3</v>
      </c>
      <c r="AX23" s="263">
        <v>8.4359099999999996E-3</v>
      </c>
      <c r="AY23" s="263">
        <v>9.0759399999999994E-3</v>
      </c>
      <c r="AZ23" s="329">
        <v>9.9842799999999999E-3</v>
      </c>
      <c r="BA23" s="329">
        <v>1.3377999999999999E-2</v>
      </c>
      <c r="BB23" s="329">
        <v>1.4657E-2</v>
      </c>
      <c r="BC23" s="329">
        <v>1.5947300000000001E-2</v>
      </c>
      <c r="BD23" s="329">
        <v>1.6014199999999999E-2</v>
      </c>
      <c r="BE23" s="329">
        <v>1.6592099999999999E-2</v>
      </c>
      <c r="BF23" s="329">
        <v>1.5923900000000001E-2</v>
      </c>
      <c r="BG23" s="329">
        <v>1.43179E-2</v>
      </c>
      <c r="BH23" s="329">
        <v>1.2696199999999999E-2</v>
      </c>
      <c r="BI23" s="329">
        <v>1.01228E-2</v>
      </c>
      <c r="BJ23" s="329">
        <v>9.64542E-3</v>
      </c>
      <c r="BK23" s="329">
        <v>1.03541E-2</v>
      </c>
      <c r="BL23" s="329">
        <v>1.13779E-2</v>
      </c>
      <c r="BM23" s="329">
        <v>1.52292E-2</v>
      </c>
      <c r="BN23" s="329">
        <v>1.6708799999999999E-2</v>
      </c>
      <c r="BO23" s="329">
        <v>1.8199099999999999E-2</v>
      </c>
      <c r="BP23" s="329">
        <v>1.82709E-2</v>
      </c>
      <c r="BQ23" s="329">
        <v>1.8917699999999999E-2</v>
      </c>
      <c r="BR23" s="329">
        <v>1.8139300000000001E-2</v>
      </c>
      <c r="BS23" s="329">
        <v>1.6296000000000001E-2</v>
      </c>
      <c r="BT23" s="329">
        <v>1.4438599999999999E-2</v>
      </c>
      <c r="BU23" s="329">
        <v>1.15012E-2</v>
      </c>
      <c r="BV23" s="329">
        <v>1.09354E-2</v>
      </c>
    </row>
    <row r="24" spans="1:74" ht="12" customHeight="1" x14ac:dyDescent="0.25">
      <c r="A24" s="499" t="s">
        <v>836</v>
      </c>
      <c r="B24" s="533" t="s">
        <v>823</v>
      </c>
      <c r="C24" s="263">
        <v>3.9872400000000004E-3</v>
      </c>
      <c r="D24" s="263">
        <v>3.7086100000000002E-3</v>
      </c>
      <c r="E24" s="263">
        <v>3.98657E-3</v>
      </c>
      <c r="F24" s="263">
        <v>3.89851E-3</v>
      </c>
      <c r="G24" s="263">
        <v>4.0406299999999999E-3</v>
      </c>
      <c r="H24" s="263">
        <v>3.9206400000000004E-3</v>
      </c>
      <c r="I24" s="263">
        <v>3.9728799999999998E-3</v>
      </c>
      <c r="J24" s="263">
        <v>4.0492100000000001E-3</v>
      </c>
      <c r="K24" s="263">
        <v>3.6016199999999998E-3</v>
      </c>
      <c r="L24" s="263">
        <v>3.8679299999999999E-3</v>
      </c>
      <c r="M24" s="263">
        <v>3.87645E-3</v>
      </c>
      <c r="N24" s="263">
        <v>4.0135199999999996E-3</v>
      </c>
      <c r="O24" s="263">
        <v>3.7250299999999998E-3</v>
      </c>
      <c r="P24" s="263">
        <v>3.24954E-3</v>
      </c>
      <c r="Q24" s="263">
        <v>3.4652799999999998E-3</v>
      </c>
      <c r="R24" s="263">
        <v>3.0135600000000002E-3</v>
      </c>
      <c r="S24" s="263">
        <v>2.9332400000000002E-3</v>
      </c>
      <c r="T24" s="263">
        <v>3.2885599999999998E-3</v>
      </c>
      <c r="U24" s="263">
        <v>3.1890999999999998E-3</v>
      </c>
      <c r="V24" s="263">
        <v>3.3472900000000002E-3</v>
      </c>
      <c r="W24" s="263">
        <v>3.2066199999999999E-3</v>
      </c>
      <c r="X24" s="263">
        <v>3.1792700000000001E-3</v>
      </c>
      <c r="Y24" s="263">
        <v>3.11524E-3</v>
      </c>
      <c r="Z24" s="263">
        <v>3.3277200000000002E-3</v>
      </c>
      <c r="AA24" s="263">
        <v>3.3092400000000002E-3</v>
      </c>
      <c r="AB24" s="263">
        <v>3.0422800000000001E-3</v>
      </c>
      <c r="AC24" s="263">
        <v>3.35739E-3</v>
      </c>
      <c r="AD24" s="263">
        <v>3.0987900000000001E-3</v>
      </c>
      <c r="AE24" s="263">
        <v>3.2196999999999998E-3</v>
      </c>
      <c r="AF24" s="263">
        <v>3.05113E-3</v>
      </c>
      <c r="AG24" s="263">
        <v>3.2652599999999999E-3</v>
      </c>
      <c r="AH24" s="263">
        <v>3.2611300000000001E-3</v>
      </c>
      <c r="AI24" s="263">
        <v>3.0693500000000002E-3</v>
      </c>
      <c r="AJ24" s="263">
        <v>3.09574E-3</v>
      </c>
      <c r="AK24" s="263">
        <v>3.0224100000000001E-3</v>
      </c>
      <c r="AL24" s="263">
        <v>3.0612399999999998E-3</v>
      </c>
      <c r="AM24" s="263">
        <v>3.2376499999999999E-3</v>
      </c>
      <c r="AN24" s="263">
        <v>2.6572100000000001E-3</v>
      </c>
      <c r="AO24" s="263">
        <v>3.0702500000000001E-3</v>
      </c>
      <c r="AP24" s="263">
        <v>2.8517999999999998E-3</v>
      </c>
      <c r="AQ24" s="263">
        <v>2.7325700000000001E-3</v>
      </c>
      <c r="AR24" s="263">
        <v>2.73019E-3</v>
      </c>
      <c r="AS24" s="263">
        <v>3.0937999999999998E-3</v>
      </c>
      <c r="AT24" s="263">
        <v>3.0423500000000001E-3</v>
      </c>
      <c r="AU24" s="263">
        <v>2.90062E-3</v>
      </c>
      <c r="AV24" s="263">
        <v>2.79503E-3</v>
      </c>
      <c r="AW24" s="263">
        <v>2.9847099999999998E-3</v>
      </c>
      <c r="AX24" s="263">
        <v>2.85674E-3</v>
      </c>
      <c r="AY24" s="263">
        <v>3.20557E-3</v>
      </c>
      <c r="AZ24" s="329">
        <v>2.6032799999999999E-3</v>
      </c>
      <c r="BA24" s="329">
        <v>3.0511700000000002E-3</v>
      </c>
      <c r="BB24" s="329">
        <v>2.8585699999999999E-3</v>
      </c>
      <c r="BC24" s="329">
        <v>2.80291E-3</v>
      </c>
      <c r="BD24" s="329">
        <v>2.71295E-3</v>
      </c>
      <c r="BE24" s="329">
        <v>3.02951E-3</v>
      </c>
      <c r="BF24" s="329">
        <v>3.00315E-3</v>
      </c>
      <c r="BG24" s="329">
        <v>2.8935300000000001E-3</v>
      </c>
      <c r="BH24" s="329">
        <v>2.8868100000000001E-3</v>
      </c>
      <c r="BI24" s="329">
        <v>2.9593599999999999E-3</v>
      </c>
      <c r="BJ24" s="329">
        <v>2.8355400000000001E-3</v>
      </c>
      <c r="BK24" s="329">
        <v>3.1984700000000001E-3</v>
      </c>
      <c r="BL24" s="329">
        <v>2.5993700000000002E-3</v>
      </c>
      <c r="BM24" s="329">
        <v>3.0509700000000001E-3</v>
      </c>
      <c r="BN24" s="329">
        <v>2.8599300000000001E-3</v>
      </c>
      <c r="BO24" s="329">
        <v>2.8038099999999999E-3</v>
      </c>
      <c r="BP24" s="329">
        <v>2.70842E-3</v>
      </c>
      <c r="BQ24" s="329">
        <v>3.0255500000000001E-3</v>
      </c>
      <c r="BR24" s="329">
        <v>3.0044199999999998E-3</v>
      </c>
      <c r="BS24" s="329">
        <v>2.8981200000000001E-3</v>
      </c>
      <c r="BT24" s="329">
        <v>2.89237E-3</v>
      </c>
      <c r="BU24" s="329">
        <v>2.9577100000000001E-3</v>
      </c>
      <c r="BV24" s="329">
        <v>2.8331900000000002E-3</v>
      </c>
    </row>
    <row r="25" spans="1:74" ht="12" customHeight="1" x14ac:dyDescent="0.25">
      <c r="A25" s="499" t="s">
        <v>21</v>
      </c>
      <c r="B25" s="533" t="s">
        <v>1032</v>
      </c>
      <c r="C25" s="263">
        <v>7.204691E-3</v>
      </c>
      <c r="D25" s="263">
        <v>6.5567719999999998E-3</v>
      </c>
      <c r="E25" s="263">
        <v>7.2165709999999997E-3</v>
      </c>
      <c r="F25" s="263">
        <v>6.8282450000000001E-3</v>
      </c>
      <c r="G25" s="263">
        <v>7.0389909999999997E-3</v>
      </c>
      <c r="H25" s="263">
        <v>6.9274749999999998E-3</v>
      </c>
      <c r="I25" s="263">
        <v>7.1290609999999999E-3</v>
      </c>
      <c r="J25" s="263">
        <v>7.1742309999999997E-3</v>
      </c>
      <c r="K25" s="263">
        <v>6.8606650000000002E-3</v>
      </c>
      <c r="L25" s="263">
        <v>7.0437310000000001E-3</v>
      </c>
      <c r="M25" s="263">
        <v>6.8354649999999998E-3</v>
      </c>
      <c r="N25" s="263">
        <v>7.2573710000000003E-3</v>
      </c>
      <c r="O25" s="263">
        <v>7.2840309999999998E-3</v>
      </c>
      <c r="P25" s="263">
        <v>6.5759920000000001E-3</v>
      </c>
      <c r="Q25" s="263">
        <v>7.1960909999999999E-3</v>
      </c>
      <c r="R25" s="263">
        <v>6.8399749999999999E-3</v>
      </c>
      <c r="S25" s="263">
        <v>7.0620309999999999E-3</v>
      </c>
      <c r="T25" s="263">
        <v>6.8451049999999998E-3</v>
      </c>
      <c r="U25" s="263">
        <v>7.1928110000000003E-3</v>
      </c>
      <c r="V25" s="263">
        <v>7.1488810000000002E-3</v>
      </c>
      <c r="W25" s="263">
        <v>6.9180550000000002E-3</v>
      </c>
      <c r="X25" s="263">
        <v>7.1521709999999997E-3</v>
      </c>
      <c r="Y25" s="263">
        <v>6.9489349999999998E-3</v>
      </c>
      <c r="Z25" s="263">
        <v>7.1349409999999997E-3</v>
      </c>
      <c r="AA25" s="263">
        <v>7.2019670000000001E-3</v>
      </c>
      <c r="AB25" s="263">
        <v>6.7340439999999998E-3</v>
      </c>
      <c r="AC25" s="263">
        <v>7.0548670000000003E-3</v>
      </c>
      <c r="AD25" s="263">
        <v>6.7002809999999998E-3</v>
      </c>
      <c r="AE25" s="263">
        <v>7.0208570000000001E-3</v>
      </c>
      <c r="AF25" s="263">
        <v>6.9029310000000002E-3</v>
      </c>
      <c r="AG25" s="263">
        <v>7.0088069999999997E-3</v>
      </c>
      <c r="AH25" s="263">
        <v>7.0035269999999998E-3</v>
      </c>
      <c r="AI25" s="263">
        <v>6.6648610000000002E-3</v>
      </c>
      <c r="AJ25" s="263">
        <v>6.918937E-3</v>
      </c>
      <c r="AK25" s="263">
        <v>6.7369309999999998E-3</v>
      </c>
      <c r="AL25" s="263">
        <v>7.0023569999999999E-3</v>
      </c>
      <c r="AM25" s="263">
        <v>6.981681E-3</v>
      </c>
      <c r="AN25" s="263">
        <v>6.4510319999999998E-3</v>
      </c>
      <c r="AO25" s="263">
        <v>6.970291E-3</v>
      </c>
      <c r="AP25" s="263">
        <v>6.6819949999999996E-3</v>
      </c>
      <c r="AQ25" s="263">
        <v>6.8570710000000002E-3</v>
      </c>
      <c r="AR25" s="263">
        <v>6.8442249999999998E-3</v>
      </c>
      <c r="AS25" s="263">
        <v>7.1057710000000003E-3</v>
      </c>
      <c r="AT25" s="263">
        <v>7.1121910000000003E-3</v>
      </c>
      <c r="AU25" s="263">
        <v>6.8767350000000001E-3</v>
      </c>
      <c r="AV25" s="263">
        <v>6.9804710000000002E-3</v>
      </c>
      <c r="AW25" s="263">
        <v>6.6590399999999998E-3</v>
      </c>
      <c r="AX25" s="263">
        <v>6.9222600000000004E-3</v>
      </c>
      <c r="AY25" s="263">
        <v>6.9400599999999996E-3</v>
      </c>
      <c r="AZ25" s="329">
        <v>6.4161399999999999E-3</v>
      </c>
      <c r="BA25" s="329">
        <v>6.8985799999999996E-3</v>
      </c>
      <c r="BB25" s="329">
        <v>6.6851000000000002E-3</v>
      </c>
      <c r="BC25" s="329">
        <v>6.8479999999999999E-3</v>
      </c>
      <c r="BD25" s="329">
        <v>6.8492700000000002E-3</v>
      </c>
      <c r="BE25" s="329">
        <v>7.1496199999999998E-3</v>
      </c>
      <c r="BF25" s="329">
        <v>7.1199499999999999E-3</v>
      </c>
      <c r="BG25" s="329">
        <v>6.8529100000000003E-3</v>
      </c>
      <c r="BH25" s="329">
        <v>6.9980199999999998E-3</v>
      </c>
      <c r="BI25" s="329">
        <v>6.7375400000000002E-3</v>
      </c>
      <c r="BJ25" s="329">
        <v>6.9149499999999996E-3</v>
      </c>
      <c r="BK25" s="329">
        <v>6.9351400000000002E-3</v>
      </c>
      <c r="BL25" s="329">
        <v>6.4117999999999996E-3</v>
      </c>
      <c r="BM25" s="329">
        <v>6.9003299999999997E-3</v>
      </c>
      <c r="BN25" s="329">
        <v>6.6867799999999998E-3</v>
      </c>
      <c r="BO25" s="329">
        <v>6.84974E-3</v>
      </c>
      <c r="BP25" s="329">
        <v>6.85325E-3</v>
      </c>
      <c r="BQ25" s="329">
        <v>7.1488799999999998E-3</v>
      </c>
      <c r="BR25" s="329">
        <v>7.1181400000000002E-3</v>
      </c>
      <c r="BS25" s="329">
        <v>6.8538699999999998E-3</v>
      </c>
      <c r="BT25" s="329">
        <v>6.9972699999999999E-3</v>
      </c>
      <c r="BU25" s="329">
        <v>6.7367299999999998E-3</v>
      </c>
      <c r="BV25" s="329">
        <v>6.9147200000000001E-3</v>
      </c>
    </row>
    <row r="26" spans="1:74" ht="12" customHeight="1" x14ac:dyDescent="0.25">
      <c r="A26" s="532" t="s">
        <v>222</v>
      </c>
      <c r="B26" s="533" t="s">
        <v>1398</v>
      </c>
      <c r="C26" s="263">
        <v>2.0445255145000001E-2</v>
      </c>
      <c r="D26" s="263">
        <v>1.9538603493E-2</v>
      </c>
      <c r="E26" s="263">
        <v>2.3028829143000001E-2</v>
      </c>
      <c r="F26" s="263">
        <v>2.3238345543E-2</v>
      </c>
      <c r="G26" s="263">
        <v>2.4794487887000002E-2</v>
      </c>
      <c r="H26" s="263">
        <v>2.4503300919E-2</v>
      </c>
      <c r="I26" s="263">
        <v>2.5137919814000001E-2</v>
      </c>
      <c r="J26" s="263">
        <v>2.4900238368E-2</v>
      </c>
      <c r="K26" s="263">
        <v>2.273646847E-2</v>
      </c>
      <c r="L26" s="263">
        <v>2.2405776204E-2</v>
      </c>
      <c r="M26" s="263">
        <v>2.0508493844000001E-2</v>
      </c>
      <c r="N26" s="263">
        <v>2.1126282430000001E-2</v>
      </c>
      <c r="O26" s="263">
        <v>2.1052268313999999E-2</v>
      </c>
      <c r="P26" s="263">
        <v>2.0154878503999999E-2</v>
      </c>
      <c r="Q26" s="263">
        <v>2.3759483622000001E-2</v>
      </c>
      <c r="R26" s="263">
        <v>2.3631366131E-2</v>
      </c>
      <c r="S26" s="263">
        <v>2.4879954672999999E-2</v>
      </c>
      <c r="T26" s="263">
        <v>2.4958486427E-2</v>
      </c>
      <c r="U26" s="263">
        <v>2.5772049626999999E-2</v>
      </c>
      <c r="V26" s="263">
        <v>2.5299433339000001E-2</v>
      </c>
      <c r="W26" s="263">
        <v>2.3521625814E-2</v>
      </c>
      <c r="X26" s="263">
        <v>2.2943160625999999E-2</v>
      </c>
      <c r="Y26" s="263">
        <v>2.0763894732E-2</v>
      </c>
      <c r="Z26" s="263">
        <v>2.0906608520000002E-2</v>
      </c>
      <c r="AA26" s="263">
        <v>2.1600217638000001E-2</v>
      </c>
      <c r="AB26" s="263">
        <v>2.1557138249000001E-2</v>
      </c>
      <c r="AC26" s="263">
        <v>2.4345815151000001E-2</v>
      </c>
      <c r="AD26" s="263">
        <v>2.4191739441999999E-2</v>
      </c>
      <c r="AE26" s="263">
        <v>2.6441592290999998E-2</v>
      </c>
      <c r="AF26" s="263">
        <v>2.6278736622999999E-2</v>
      </c>
      <c r="AG26" s="263">
        <v>2.7079567220999998E-2</v>
      </c>
      <c r="AH26" s="263">
        <v>2.6443609026000001E-2</v>
      </c>
      <c r="AI26" s="263">
        <v>2.4505481089000001E-2</v>
      </c>
      <c r="AJ26" s="263">
        <v>2.3417299243000001E-2</v>
      </c>
      <c r="AK26" s="263">
        <v>2.1281352375E-2</v>
      </c>
      <c r="AL26" s="263">
        <v>2.1371772165999999E-2</v>
      </c>
      <c r="AM26" s="263">
        <v>2.2168230079000002E-2</v>
      </c>
      <c r="AN26" s="263">
        <v>2.1346766188999999E-2</v>
      </c>
      <c r="AO26" s="263">
        <v>2.5947575592000002E-2</v>
      </c>
      <c r="AP26" s="263">
        <v>2.6718967913000002E-2</v>
      </c>
      <c r="AQ26" s="263">
        <v>2.8360050466999999E-2</v>
      </c>
      <c r="AR26" s="263">
        <v>2.8245425700999999E-2</v>
      </c>
      <c r="AS26" s="263">
        <v>2.9446239164E-2</v>
      </c>
      <c r="AT26" s="263">
        <v>2.8762521433E-2</v>
      </c>
      <c r="AU26" s="263">
        <v>2.6687099645999999E-2</v>
      </c>
      <c r="AV26" s="263">
        <v>2.5350689938E-2</v>
      </c>
      <c r="AW26" s="263">
        <v>2.2793799999999999E-2</v>
      </c>
      <c r="AX26" s="263">
        <v>2.2403800000000001E-2</v>
      </c>
      <c r="AY26" s="263">
        <v>2.3402200000000001E-2</v>
      </c>
      <c r="AZ26" s="329">
        <v>2.2985700000000001E-2</v>
      </c>
      <c r="BA26" s="329">
        <v>2.7510699999999999E-2</v>
      </c>
      <c r="BB26" s="329">
        <v>2.8396399999999999E-2</v>
      </c>
      <c r="BC26" s="329">
        <v>2.9971299999999999E-2</v>
      </c>
      <c r="BD26" s="329">
        <v>2.9932400000000001E-2</v>
      </c>
      <c r="BE26" s="329">
        <v>3.1141200000000001E-2</v>
      </c>
      <c r="BF26" s="329">
        <v>3.0409800000000001E-2</v>
      </c>
      <c r="BG26" s="329">
        <v>2.8258499999999999E-2</v>
      </c>
      <c r="BH26" s="329">
        <v>2.6874499999999999E-2</v>
      </c>
      <c r="BI26" s="329">
        <v>2.40789E-2</v>
      </c>
      <c r="BJ26" s="329">
        <v>2.3699499999999998E-2</v>
      </c>
      <c r="BK26" s="329">
        <v>2.4632999999999999E-2</v>
      </c>
      <c r="BL26" s="329">
        <v>2.4404800000000001E-2</v>
      </c>
      <c r="BM26" s="329">
        <v>2.9392499999999998E-2</v>
      </c>
      <c r="BN26" s="329">
        <v>3.0468599999999998E-2</v>
      </c>
      <c r="BO26" s="329">
        <v>3.2247900000000003E-2</v>
      </c>
      <c r="BP26" s="329">
        <v>3.22022E-2</v>
      </c>
      <c r="BQ26" s="329">
        <v>3.3466900000000001E-2</v>
      </c>
      <c r="BR26" s="329">
        <v>3.2643699999999998E-2</v>
      </c>
      <c r="BS26" s="329">
        <v>3.0253800000000001E-2</v>
      </c>
      <c r="BT26" s="329">
        <v>2.8640499999999999E-2</v>
      </c>
      <c r="BU26" s="329">
        <v>2.5473699999999998E-2</v>
      </c>
      <c r="BV26" s="329">
        <v>2.50079E-2</v>
      </c>
    </row>
    <row r="27" spans="1:74" ht="12" customHeight="1" x14ac:dyDescent="0.25">
      <c r="A27" s="532"/>
      <c r="B27" s="167" t="s">
        <v>356</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330"/>
      <c r="BA27" s="330"/>
      <c r="BB27" s="3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5">
      <c r="A28" s="532" t="s">
        <v>608</v>
      </c>
      <c r="B28" s="533" t="s">
        <v>457</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3.3540979999999998E-3</v>
      </c>
      <c r="AB28" s="263">
        <v>3.1377050000000002E-3</v>
      </c>
      <c r="AC28" s="263">
        <v>3.3540979999999998E-3</v>
      </c>
      <c r="AD28" s="263">
        <v>3.2459020000000002E-3</v>
      </c>
      <c r="AE28" s="263">
        <v>3.3540979999999998E-3</v>
      </c>
      <c r="AF28" s="263">
        <v>3.2459020000000002E-3</v>
      </c>
      <c r="AG28" s="263">
        <v>3.3540979999999998E-3</v>
      </c>
      <c r="AH28" s="263">
        <v>3.3540979999999998E-3</v>
      </c>
      <c r="AI28" s="263">
        <v>3.2459020000000002E-3</v>
      </c>
      <c r="AJ28" s="263">
        <v>3.3540979999999998E-3</v>
      </c>
      <c r="AK28" s="263">
        <v>3.2459020000000002E-3</v>
      </c>
      <c r="AL28" s="263">
        <v>3.3540979999999998E-3</v>
      </c>
      <c r="AM28" s="263">
        <v>3.3632879999999999E-3</v>
      </c>
      <c r="AN28" s="263">
        <v>3.0378079999999999E-3</v>
      </c>
      <c r="AO28" s="263">
        <v>3.3632879999999999E-3</v>
      </c>
      <c r="AP28" s="263">
        <v>3.254795E-3</v>
      </c>
      <c r="AQ28" s="263">
        <v>3.3632879999999999E-3</v>
      </c>
      <c r="AR28" s="263">
        <v>3.254795E-3</v>
      </c>
      <c r="AS28" s="263">
        <v>3.3632879999999999E-3</v>
      </c>
      <c r="AT28" s="263">
        <v>3.3632879999999999E-3</v>
      </c>
      <c r="AU28" s="263">
        <v>3.254795E-3</v>
      </c>
      <c r="AV28" s="263">
        <v>3.3632879999999999E-3</v>
      </c>
      <c r="AW28" s="263">
        <v>3.2458999999999999E-3</v>
      </c>
      <c r="AX28" s="263">
        <v>3.3541000000000001E-3</v>
      </c>
      <c r="AY28" s="263">
        <v>3.3632900000000001E-3</v>
      </c>
      <c r="AZ28" s="329">
        <v>3.0378100000000002E-3</v>
      </c>
      <c r="BA28" s="329">
        <v>3.3632900000000001E-3</v>
      </c>
      <c r="BB28" s="329">
        <v>3.2548E-3</v>
      </c>
      <c r="BC28" s="329">
        <v>3.3632900000000001E-3</v>
      </c>
      <c r="BD28" s="329">
        <v>3.2548E-3</v>
      </c>
      <c r="BE28" s="329">
        <v>3.3632900000000001E-3</v>
      </c>
      <c r="BF28" s="329">
        <v>3.3632900000000001E-3</v>
      </c>
      <c r="BG28" s="329">
        <v>3.2548E-3</v>
      </c>
      <c r="BH28" s="329">
        <v>3.3632900000000001E-3</v>
      </c>
      <c r="BI28" s="329">
        <v>3.2458999999999999E-3</v>
      </c>
      <c r="BJ28" s="329">
        <v>3.3541000000000001E-3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3.2548E-3</v>
      </c>
      <c r="BT28" s="329">
        <v>3.3632900000000001E-3</v>
      </c>
      <c r="BU28" s="329">
        <v>3.2458999999999999E-3</v>
      </c>
      <c r="BV28" s="329">
        <v>3.3541000000000001E-3</v>
      </c>
    </row>
    <row r="29" spans="1:74" ht="12" customHeight="1" x14ac:dyDescent="0.25">
      <c r="A29" s="532" t="s">
        <v>22</v>
      </c>
      <c r="B29" s="533" t="s">
        <v>1399</v>
      </c>
      <c r="C29" s="263">
        <v>1.1950468000000001E-2</v>
      </c>
      <c r="D29" s="263">
        <v>1.3057588E-2</v>
      </c>
      <c r="E29" s="263">
        <v>1.8050083000000001E-2</v>
      </c>
      <c r="F29" s="263">
        <v>2.0534101999999999E-2</v>
      </c>
      <c r="G29" s="263">
        <v>2.2594097E-2</v>
      </c>
      <c r="H29" s="263">
        <v>2.3021354000000001E-2</v>
      </c>
      <c r="I29" s="263">
        <v>2.3629634E-2</v>
      </c>
      <c r="J29" s="263">
        <v>2.2640442E-2</v>
      </c>
      <c r="K29" s="263">
        <v>1.9907286E-2</v>
      </c>
      <c r="L29" s="263">
        <v>1.7885478E-2</v>
      </c>
      <c r="M29" s="263">
        <v>1.4286949E-2</v>
      </c>
      <c r="N29" s="263">
        <v>1.3279367E-2</v>
      </c>
      <c r="O29" s="263">
        <v>1.3404127E-2</v>
      </c>
      <c r="P29" s="263">
        <v>1.4571379000000001E-2</v>
      </c>
      <c r="Q29" s="263">
        <v>2.0817591E-2</v>
      </c>
      <c r="R29" s="263">
        <v>2.3284768000000001E-2</v>
      </c>
      <c r="S29" s="263">
        <v>2.5585699999999999E-2</v>
      </c>
      <c r="T29" s="263">
        <v>2.6095737000000001E-2</v>
      </c>
      <c r="U29" s="263">
        <v>2.7212177000000001E-2</v>
      </c>
      <c r="V29" s="263">
        <v>2.6190069999999999E-2</v>
      </c>
      <c r="W29" s="263">
        <v>2.3162814E-2</v>
      </c>
      <c r="X29" s="263">
        <v>2.0398724E-2</v>
      </c>
      <c r="Y29" s="263">
        <v>1.6143627000000001E-2</v>
      </c>
      <c r="Z29" s="263">
        <v>1.4594068999999999E-2</v>
      </c>
      <c r="AA29" s="263">
        <v>1.5734702999999999E-2</v>
      </c>
      <c r="AB29" s="263">
        <v>1.7903596000000001E-2</v>
      </c>
      <c r="AC29" s="263">
        <v>2.3279932999999999E-2</v>
      </c>
      <c r="AD29" s="263">
        <v>2.6177385000000001E-2</v>
      </c>
      <c r="AE29" s="263">
        <v>2.9504147000000001E-2</v>
      </c>
      <c r="AF29" s="263">
        <v>2.9507060000000002E-2</v>
      </c>
      <c r="AG29" s="263">
        <v>3.0337183E-2</v>
      </c>
      <c r="AH29" s="263">
        <v>2.8785908999999998E-2</v>
      </c>
      <c r="AI29" s="263">
        <v>2.5430696999999999E-2</v>
      </c>
      <c r="AJ29" s="263">
        <v>2.2876547000000001E-2</v>
      </c>
      <c r="AK29" s="263">
        <v>1.8817408000000001E-2</v>
      </c>
      <c r="AL29" s="263">
        <v>1.717492E-2</v>
      </c>
      <c r="AM29" s="263">
        <v>1.8222868999999999E-2</v>
      </c>
      <c r="AN29" s="263">
        <v>1.9589373E-2</v>
      </c>
      <c r="AO29" s="263">
        <v>2.7099769999999999E-2</v>
      </c>
      <c r="AP29" s="263">
        <v>3.0645810999999998E-2</v>
      </c>
      <c r="AQ29" s="263">
        <v>3.3959374000000001E-2</v>
      </c>
      <c r="AR29" s="263">
        <v>3.4389567000000003E-2</v>
      </c>
      <c r="AS29" s="263">
        <v>3.4924760999999999E-2</v>
      </c>
      <c r="AT29" s="263">
        <v>3.2935148999999997E-2</v>
      </c>
      <c r="AU29" s="263">
        <v>2.9156806E-2</v>
      </c>
      <c r="AV29" s="263">
        <v>2.5897041999999999E-2</v>
      </c>
      <c r="AW29" s="263">
        <v>2.1085099999999999E-2</v>
      </c>
      <c r="AX29" s="263">
        <v>2.0201E-2</v>
      </c>
      <c r="AY29" s="263">
        <v>2.09377E-2</v>
      </c>
      <c r="AZ29" s="329">
        <v>2.3295900000000001E-2</v>
      </c>
      <c r="BA29" s="329">
        <v>3.2188599999999998E-2</v>
      </c>
      <c r="BB29" s="329">
        <v>3.6086E-2</v>
      </c>
      <c r="BC29" s="329">
        <v>3.9882800000000003E-2</v>
      </c>
      <c r="BD29" s="329">
        <v>4.0298E-2</v>
      </c>
      <c r="BE29" s="329">
        <v>4.1396599999999999E-2</v>
      </c>
      <c r="BF29" s="329">
        <v>3.96204E-2</v>
      </c>
      <c r="BG29" s="329">
        <v>3.50503E-2</v>
      </c>
      <c r="BH29" s="329">
        <v>3.1416600000000003E-2</v>
      </c>
      <c r="BI29" s="329">
        <v>2.5246500000000002E-2</v>
      </c>
      <c r="BJ29" s="329">
        <v>2.2860800000000001E-2</v>
      </c>
      <c r="BK29" s="329">
        <v>2.3629000000000001E-2</v>
      </c>
      <c r="BL29" s="329">
        <v>2.61394E-2</v>
      </c>
      <c r="BM29" s="329">
        <v>3.5946800000000001E-2</v>
      </c>
      <c r="BN29" s="329">
        <v>4.0167799999999997E-2</v>
      </c>
      <c r="BO29" s="329">
        <v>4.4250999999999999E-2</v>
      </c>
      <c r="BP29" s="329">
        <v>4.4595599999999999E-2</v>
      </c>
      <c r="BQ29" s="329">
        <v>4.5720499999999997E-2</v>
      </c>
      <c r="BR29" s="329">
        <v>4.3684399999999998E-2</v>
      </c>
      <c r="BS29" s="329">
        <v>3.8580099999999999E-2</v>
      </c>
      <c r="BT29" s="329">
        <v>3.4538399999999997E-2</v>
      </c>
      <c r="BU29" s="329">
        <v>2.77261E-2</v>
      </c>
      <c r="BV29" s="329">
        <v>2.5079400000000002E-2</v>
      </c>
    </row>
    <row r="30" spans="1:74" ht="12" customHeight="1" x14ac:dyDescent="0.25">
      <c r="A30" s="532" t="s">
        <v>730</v>
      </c>
      <c r="B30" s="533" t="s">
        <v>1032</v>
      </c>
      <c r="C30" s="263">
        <v>4.4534091999999997E-2</v>
      </c>
      <c r="D30" s="263">
        <v>4.0224340999999997E-2</v>
      </c>
      <c r="E30" s="263">
        <v>4.4534091999999997E-2</v>
      </c>
      <c r="F30" s="263">
        <v>4.3097508999999999E-2</v>
      </c>
      <c r="G30" s="263">
        <v>4.4534091999999997E-2</v>
      </c>
      <c r="H30" s="263">
        <v>4.3097508999999999E-2</v>
      </c>
      <c r="I30" s="263">
        <v>4.4534091999999997E-2</v>
      </c>
      <c r="J30" s="263">
        <v>4.4534091999999997E-2</v>
      </c>
      <c r="K30" s="263">
        <v>4.3097508999999999E-2</v>
      </c>
      <c r="L30" s="263">
        <v>4.4534091999999997E-2</v>
      </c>
      <c r="M30" s="263">
        <v>4.3097508999999999E-2</v>
      </c>
      <c r="N30" s="263">
        <v>4.4534091999999997E-2</v>
      </c>
      <c r="O30" s="263">
        <v>4.6235103999999999E-2</v>
      </c>
      <c r="P30" s="263">
        <v>4.1760738999999998E-2</v>
      </c>
      <c r="Q30" s="263">
        <v>4.6235103999999999E-2</v>
      </c>
      <c r="R30" s="263">
        <v>4.4743649000000003E-2</v>
      </c>
      <c r="S30" s="263">
        <v>4.6235103999999999E-2</v>
      </c>
      <c r="T30" s="263">
        <v>4.4743649000000003E-2</v>
      </c>
      <c r="U30" s="263">
        <v>4.6235103999999999E-2</v>
      </c>
      <c r="V30" s="263">
        <v>4.6235103999999999E-2</v>
      </c>
      <c r="W30" s="263">
        <v>4.4743649000000003E-2</v>
      </c>
      <c r="X30" s="263">
        <v>4.6235103999999999E-2</v>
      </c>
      <c r="Y30" s="263">
        <v>4.4743649000000003E-2</v>
      </c>
      <c r="Z30" s="263">
        <v>4.6235103999999999E-2</v>
      </c>
      <c r="AA30" s="263">
        <v>3.8751092000000001E-2</v>
      </c>
      <c r="AB30" s="263">
        <v>3.6251022000000001E-2</v>
      </c>
      <c r="AC30" s="263">
        <v>3.8751092000000001E-2</v>
      </c>
      <c r="AD30" s="263">
        <v>3.7501056999999997E-2</v>
      </c>
      <c r="AE30" s="263">
        <v>3.8751092000000001E-2</v>
      </c>
      <c r="AF30" s="263">
        <v>3.7501056999999997E-2</v>
      </c>
      <c r="AG30" s="263">
        <v>3.8751092000000001E-2</v>
      </c>
      <c r="AH30" s="263">
        <v>3.8751092000000001E-2</v>
      </c>
      <c r="AI30" s="263">
        <v>3.7501056999999997E-2</v>
      </c>
      <c r="AJ30" s="263">
        <v>3.8751092000000001E-2</v>
      </c>
      <c r="AK30" s="263">
        <v>3.7501056999999997E-2</v>
      </c>
      <c r="AL30" s="263">
        <v>3.8751092000000001E-2</v>
      </c>
      <c r="AM30" s="263">
        <v>3.8587261999999997E-2</v>
      </c>
      <c r="AN30" s="263">
        <v>3.4853009999999997E-2</v>
      </c>
      <c r="AO30" s="263">
        <v>3.8587261999999997E-2</v>
      </c>
      <c r="AP30" s="263">
        <v>3.7342511000000002E-2</v>
      </c>
      <c r="AQ30" s="263">
        <v>3.8587261999999997E-2</v>
      </c>
      <c r="AR30" s="263">
        <v>3.7342511000000002E-2</v>
      </c>
      <c r="AS30" s="263">
        <v>3.8587261999999997E-2</v>
      </c>
      <c r="AT30" s="263">
        <v>3.8587261999999997E-2</v>
      </c>
      <c r="AU30" s="263">
        <v>3.7342511000000002E-2</v>
      </c>
      <c r="AV30" s="263">
        <v>3.8587261999999997E-2</v>
      </c>
      <c r="AW30" s="263">
        <v>3.7501100000000002E-2</v>
      </c>
      <c r="AX30" s="263">
        <v>3.8751099999999997E-2</v>
      </c>
      <c r="AY30" s="263">
        <v>3.8587299999999998E-2</v>
      </c>
      <c r="AZ30" s="329">
        <v>3.4853000000000002E-2</v>
      </c>
      <c r="BA30" s="329">
        <v>3.8587299999999998E-2</v>
      </c>
      <c r="BB30" s="329">
        <v>3.7342500000000001E-2</v>
      </c>
      <c r="BC30" s="329">
        <v>3.8587299999999998E-2</v>
      </c>
      <c r="BD30" s="329">
        <v>3.7342500000000001E-2</v>
      </c>
      <c r="BE30" s="329">
        <v>3.8587299999999998E-2</v>
      </c>
      <c r="BF30" s="329">
        <v>3.8587299999999998E-2</v>
      </c>
      <c r="BG30" s="329">
        <v>3.7342500000000001E-2</v>
      </c>
      <c r="BH30" s="329">
        <v>3.8587299999999998E-2</v>
      </c>
      <c r="BI30" s="329">
        <v>3.7501100000000002E-2</v>
      </c>
      <c r="BJ30" s="329">
        <v>3.8751099999999997E-2</v>
      </c>
      <c r="BK30" s="329">
        <v>3.8587299999999998E-2</v>
      </c>
      <c r="BL30" s="329">
        <v>3.4853000000000002E-2</v>
      </c>
      <c r="BM30" s="329">
        <v>3.8587299999999998E-2</v>
      </c>
      <c r="BN30" s="329">
        <v>3.7342500000000001E-2</v>
      </c>
      <c r="BO30" s="329">
        <v>3.8587299999999998E-2</v>
      </c>
      <c r="BP30" s="329">
        <v>3.7342500000000001E-2</v>
      </c>
      <c r="BQ30" s="329">
        <v>3.8587299999999998E-2</v>
      </c>
      <c r="BR30" s="329">
        <v>3.8587299999999998E-2</v>
      </c>
      <c r="BS30" s="329">
        <v>3.7342500000000001E-2</v>
      </c>
      <c r="BT30" s="329">
        <v>3.8587299999999998E-2</v>
      </c>
      <c r="BU30" s="329">
        <v>3.7501100000000002E-2</v>
      </c>
      <c r="BV30" s="329">
        <v>3.8751099999999997E-2</v>
      </c>
    </row>
    <row r="31" spans="1:74" ht="12" customHeight="1" x14ac:dyDescent="0.25">
      <c r="A31" s="531" t="s">
        <v>23</v>
      </c>
      <c r="B31" s="533" t="s">
        <v>353</v>
      </c>
      <c r="C31" s="263">
        <v>5.9847848000000002E-2</v>
      </c>
      <c r="D31" s="263">
        <v>5.6319737000000002E-2</v>
      </c>
      <c r="E31" s="263">
        <v>6.5947462999999998E-2</v>
      </c>
      <c r="F31" s="263">
        <v>6.6886405999999995E-2</v>
      </c>
      <c r="G31" s="263">
        <v>7.0491476999999997E-2</v>
      </c>
      <c r="H31" s="263">
        <v>6.9373658000000005E-2</v>
      </c>
      <c r="I31" s="263">
        <v>7.1527014E-2</v>
      </c>
      <c r="J31" s="263">
        <v>7.0537822E-2</v>
      </c>
      <c r="K31" s="263">
        <v>6.6259589999999993E-2</v>
      </c>
      <c r="L31" s="263">
        <v>6.5782858E-2</v>
      </c>
      <c r="M31" s="263">
        <v>6.0639252999999997E-2</v>
      </c>
      <c r="N31" s="263">
        <v>6.1176746999999997E-2</v>
      </c>
      <c r="O31" s="263">
        <v>6.3002519000000007E-2</v>
      </c>
      <c r="P31" s="263">
        <v>5.9369926000000003E-2</v>
      </c>
      <c r="Q31" s="263">
        <v>7.0415983000000001E-2</v>
      </c>
      <c r="R31" s="263">
        <v>7.1283211999999999E-2</v>
      </c>
      <c r="S31" s="263">
        <v>7.5184091999999994E-2</v>
      </c>
      <c r="T31" s="263">
        <v>7.4094180999999995E-2</v>
      </c>
      <c r="U31" s="263">
        <v>7.6810568999999995E-2</v>
      </c>
      <c r="V31" s="263">
        <v>7.5788462000000001E-2</v>
      </c>
      <c r="W31" s="263">
        <v>7.1161258000000005E-2</v>
      </c>
      <c r="X31" s="263">
        <v>6.9997115999999998E-2</v>
      </c>
      <c r="Y31" s="263">
        <v>6.4142070999999995E-2</v>
      </c>
      <c r="Z31" s="263">
        <v>6.4192461000000006E-2</v>
      </c>
      <c r="AA31" s="263">
        <v>5.7839893000000003E-2</v>
      </c>
      <c r="AB31" s="263">
        <v>5.7292322999999999E-2</v>
      </c>
      <c r="AC31" s="263">
        <v>6.5385123000000003E-2</v>
      </c>
      <c r="AD31" s="263">
        <v>6.6924343999999997E-2</v>
      </c>
      <c r="AE31" s="263">
        <v>7.1609336999999995E-2</v>
      </c>
      <c r="AF31" s="263">
        <v>7.0254019000000001E-2</v>
      </c>
      <c r="AG31" s="263">
        <v>7.2442373000000004E-2</v>
      </c>
      <c r="AH31" s="263">
        <v>7.0891098999999999E-2</v>
      </c>
      <c r="AI31" s="263">
        <v>6.6177656000000001E-2</v>
      </c>
      <c r="AJ31" s="263">
        <v>6.4981736999999998E-2</v>
      </c>
      <c r="AK31" s="263">
        <v>5.9564367E-2</v>
      </c>
      <c r="AL31" s="263">
        <v>5.9280109999999997E-2</v>
      </c>
      <c r="AM31" s="263">
        <v>6.0173418999999999E-2</v>
      </c>
      <c r="AN31" s="263">
        <v>5.7480191E-2</v>
      </c>
      <c r="AO31" s="263">
        <v>6.9050319999999998E-2</v>
      </c>
      <c r="AP31" s="263">
        <v>7.1243116999999995E-2</v>
      </c>
      <c r="AQ31" s="263">
        <v>7.5909924000000004E-2</v>
      </c>
      <c r="AR31" s="263">
        <v>7.4986872999999996E-2</v>
      </c>
      <c r="AS31" s="263">
        <v>7.6875311000000002E-2</v>
      </c>
      <c r="AT31" s="263">
        <v>7.4885699E-2</v>
      </c>
      <c r="AU31" s="263">
        <v>6.9754111999999993E-2</v>
      </c>
      <c r="AV31" s="263">
        <v>6.7847591999999998E-2</v>
      </c>
      <c r="AW31" s="263">
        <v>6.1832100000000001E-2</v>
      </c>
      <c r="AX31" s="263">
        <v>6.2306199999999999E-2</v>
      </c>
      <c r="AY31" s="263">
        <v>6.2888200000000005E-2</v>
      </c>
      <c r="AZ31" s="329">
        <v>6.1186699999999997E-2</v>
      </c>
      <c r="BA31" s="329">
        <v>7.4139200000000002E-2</v>
      </c>
      <c r="BB31" s="329">
        <v>7.6683299999999996E-2</v>
      </c>
      <c r="BC31" s="329">
        <v>8.1833299999999998E-2</v>
      </c>
      <c r="BD31" s="329">
        <v>8.0895300000000003E-2</v>
      </c>
      <c r="BE31" s="329">
        <v>8.3347099999999993E-2</v>
      </c>
      <c r="BF31" s="329">
        <v>8.1571000000000005E-2</v>
      </c>
      <c r="BG31" s="329">
        <v>7.5647599999999995E-2</v>
      </c>
      <c r="BH31" s="329">
        <v>7.3367199999999994E-2</v>
      </c>
      <c r="BI31" s="329">
        <v>6.5993499999999997E-2</v>
      </c>
      <c r="BJ31" s="329">
        <v>6.4965999999999996E-2</v>
      </c>
      <c r="BK31" s="329">
        <v>6.5579600000000002E-2</v>
      </c>
      <c r="BL31" s="329">
        <v>6.4030199999999995E-2</v>
      </c>
      <c r="BM31" s="329">
        <v>7.7897400000000006E-2</v>
      </c>
      <c r="BN31" s="329">
        <v>8.0765100000000006E-2</v>
      </c>
      <c r="BO31" s="329">
        <v>8.62015E-2</v>
      </c>
      <c r="BP31" s="329">
        <v>8.5192900000000002E-2</v>
      </c>
      <c r="BQ31" s="329">
        <v>8.7670999999999999E-2</v>
      </c>
      <c r="BR31" s="329">
        <v>8.56349E-2</v>
      </c>
      <c r="BS31" s="329">
        <v>7.9177399999999995E-2</v>
      </c>
      <c r="BT31" s="329">
        <v>7.6489000000000001E-2</v>
      </c>
      <c r="BU31" s="329">
        <v>6.8473099999999995E-2</v>
      </c>
      <c r="BV31" s="329">
        <v>6.7184599999999997E-2</v>
      </c>
    </row>
    <row r="32" spans="1:74" ht="12" customHeight="1" x14ac:dyDescent="0.25">
      <c r="A32" s="531"/>
      <c r="B32" s="167" t="s">
        <v>357</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33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5">
      <c r="A33" s="531" t="s">
        <v>1396</v>
      </c>
      <c r="B33" s="533" t="s">
        <v>1400</v>
      </c>
      <c r="C33" s="263">
        <v>1.8130462592000001E-2</v>
      </c>
      <c r="D33" s="263">
        <v>2.0105243839E-2</v>
      </c>
      <c r="E33" s="263">
        <v>2.3623590874999999E-2</v>
      </c>
      <c r="F33" s="263">
        <v>2.4499541478E-2</v>
      </c>
      <c r="G33" s="263">
        <v>2.9458392747E-2</v>
      </c>
      <c r="H33" s="263">
        <v>2.5662178516999999E-2</v>
      </c>
      <c r="I33" s="263">
        <v>2.4728102389999999E-2</v>
      </c>
      <c r="J33" s="263">
        <v>2.7842450577000001E-2</v>
      </c>
      <c r="K33" s="263">
        <v>2.8344193133E-2</v>
      </c>
      <c r="L33" s="263">
        <v>2.8151924078999999E-2</v>
      </c>
      <c r="M33" s="263">
        <v>2.6626115329999998E-2</v>
      </c>
      <c r="N33" s="263">
        <v>2.6132668966E-2</v>
      </c>
      <c r="O33" s="263">
        <v>2.2603350301E-2</v>
      </c>
      <c r="P33" s="263">
        <v>2.3163240049E-2</v>
      </c>
      <c r="Q33" s="263">
        <v>2.8150750838000001E-2</v>
      </c>
      <c r="R33" s="263">
        <v>2.8025394251000001E-2</v>
      </c>
      <c r="S33" s="263">
        <v>3.1622039593000001E-2</v>
      </c>
      <c r="T33" s="263">
        <v>2.7943758554000001E-2</v>
      </c>
      <c r="U33" s="263">
        <v>3.1036045583999999E-2</v>
      </c>
      <c r="V33" s="263">
        <v>2.9069063613000001E-2</v>
      </c>
      <c r="W33" s="263">
        <v>2.7471543914000002E-2</v>
      </c>
      <c r="X33" s="263">
        <v>2.8137179407000001E-2</v>
      </c>
      <c r="Y33" s="263">
        <v>2.6295757542E-2</v>
      </c>
      <c r="Z33" s="263">
        <v>3.1459196306999997E-2</v>
      </c>
      <c r="AA33" s="263">
        <v>2.4692924259E-2</v>
      </c>
      <c r="AB33" s="263">
        <v>2.7481002652E-2</v>
      </c>
      <c r="AC33" s="263">
        <v>2.7244584345E-2</v>
      </c>
      <c r="AD33" s="263">
        <v>2.7313573930000001E-2</v>
      </c>
      <c r="AE33" s="263">
        <v>2.6920782221E-2</v>
      </c>
      <c r="AF33" s="263">
        <v>3.1676605181000003E-2</v>
      </c>
      <c r="AG33" s="263">
        <v>3.1376474223000002E-2</v>
      </c>
      <c r="AH33" s="263">
        <v>3.0120613793999999E-2</v>
      </c>
      <c r="AI33" s="263">
        <v>3.1482665920999998E-2</v>
      </c>
      <c r="AJ33" s="263">
        <v>2.7126119808000001E-2</v>
      </c>
      <c r="AK33" s="263">
        <v>3.0205752323000001E-2</v>
      </c>
      <c r="AL33" s="263">
        <v>3.5459701938E-2</v>
      </c>
      <c r="AM33" s="263">
        <v>2.2659433988000001E-2</v>
      </c>
      <c r="AN33" s="263">
        <v>2.5124963965E-2</v>
      </c>
      <c r="AO33" s="263">
        <v>3.2132896257999997E-2</v>
      </c>
      <c r="AP33" s="263">
        <v>3.1069994783000002E-2</v>
      </c>
      <c r="AQ33" s="263">
        <v>3.3343059511000001E-2</v>
      </c>
      <c r="AR33" s="263">
        <v>3.0600761409000001E-2</v>
      </c>
      <c r="AS33" s="263">
        <v>2.8665136736000001E-2</v>
      </c>
      <c r="AT33" s="263">
        <v>3.2847406627000003E-2</v>
      </c>
      <c r="AU33" s="263">
        <v>2.7499271325000001E-2</v>
      </c>
      <c r="AV33" s="263">
        <v>3.7405354407999997E-2</v>
      </c>
      <c r="AW33" s="263">
        <v>3.4422765730999998E-2</v>
      </c>
      <c r="AX33" s="263">
        <v>3.8575507465999997E-2</v>
      </c>
      <c r="AY33" s="263">
        <v>3.8722496033000001E-2</v>
      </c>
      <c r="AZ33" s="329">
        <v>3.39613E-2</v>
      </c>
      <c r="BA33" s="329">
        <v>3.76142E-2</v>
      </c>
      <c r="BB33" s="329">
        <v>3.7233700000000002E-2</v>
      </c>
      <c r="BC33" s="329">
        <v>3.8237699999999999E-2</v>
      </c>
      <c r="BD33" s="329">
        <v>3.6879500000000003E-2</v>
      </c>
      <c r="BE33" s="329">
        <v>3.7886900000000001E-2</v>
      </c>
      <c r="BF33" s="329">
        <v>3.65324E-2</v>
      </c>
      <c r="BG33" s="329">
        <v>3.3346399999999998E-2</v>
      </c>
      <c r="BH33" s="329">
        <v>4.2962399999999998E-2</v>
      </c>
      <c r="BI33" s="329">
        <v>4.3988199999999998E-2</v>
      </c>
      <c r="BJ33" s="329">
        <v>4.66776E-2</v>
      </c>
      <c r="BK33" s="329">
        <v>4.0660200000000001E-2</v>
      </c>
      <c r="BL33" s="329">
        <v>3.6693000000000003E-2</v>
      </c>
      <c r="BM33" s="329">
        <v>4.23445E-2</v>
      </c>
      <c r="BN33" s="329">
        <v>4.0804100000000003E-2</v>
      </c>
      <c r="BO33" s="329">
        <v>4.0615999999999999E-2</v>
      </c>
      <c r="BP33" s="329">
        <v>4.1075800000000003E-2</v>
      </c>
      <c r="BQ33" s="329">
        <v>4.0999399999999998E-2</v>
      </c>
      <c r="BR33" s="329">
        <v>4.12357E-2</v>
      </c>
      <c r="BS33" s="329">
        <v>3.7339400000000002E-2</v>
      </c>
      <c r="BT33" s="329">
        <v>4.6769900000000003E-2</v>
      </c>
      <c r="BU33" s="329">
        <v>4.9097399999999999E-2</v>
      </c>
      <c r="BV33" s="329">
        <v>5.2650599999999999E-2</v>
      </c>
    </row>
    <row r="34" spans="1:74" ht="12" customHeight="1" x14ac:dyDescent="0.25">
      <c r="A34" s="531" t="s">
        <v>358</v>
      </c>
      <c r="B34" s="533" t="s">
        <v>1405</v>
      </c>
      <c r="C34" s="263">
        <v>9.5782245153999995E-2</v>
      </c>
      <c r="D34" s="263">
        <v>8.1402108924000002E-2</v>
      </c>
      <c r="E34" s="263">
        <v>9.5049445501000002E-2</v>
      </c>
      <c r="F34" s="263">
        <v>8.8954249503000002E-2</v>
      </c>
      <c r="G34" s="263">
        <v>0.1028689955</v>
      </c>
      <c r="H34" s="263">
        <v>9.7073196158000002E-2</v>
      </c>
      <c r="I34" s="263">
        <v>0.10062526462</v>
      </c>
      <c r="J34" s="263">
        <v>0.10372643535000001</v>
      </c>
      <c r="K34" s="263">
        <v>8.9100141344999995E-2</v>
      </c>
      <c r="L34" s="263">
        <v>9.8282352424000005E-2</v>
      </c>
      <c r="M34" s="263">
        <v>9.4634998885999994E-2</v>
      </c>
      <c r="N34" s="263">
        <v>9.6777543994000001E-2</v>
      </c>
      <c r="O34" s="263">
        <v>8.8729599243000001E-2</v>
      </c>
      <c r="P34" s="263">
        <v>8.9787151580000002E-2</v>
      </c>
      <c r="Q34" s="263">
        <v>9.4484791816000002E-2</v>
      </c>
      <c r="R34" s="263">
        <v>9.2887257065000006E-2</v>
      </c>
      <c r="S34" s="263">
        <v>0.10213459145000001</v>
      </c>
      <c r="T34" s="263">
        <v>9.9457598292999994E-2</v>
      </c>
      <c r="U34" s="263">
        <v>9.9724153048999994E-2</v>
      </c>
      <c r="V34" s="263">
        <v>9.8971674757E-2</v>
      </c>
      <c r="W34" s="263">
        <v>9.2380176767E-2</v>
      </c>
      <c r="X34" s="263">
        <v>0.10063914349</v>
      </c>
      <c r="Y34" s="263">
        <v>9.8262971628999995E-2</v>
      </c>
      <c r="Z34" s="263">
        <v>9.7703917363000006E-2</v>
      </c>
      <c r="AA34" s="263">
        <v>9.5067496215999997E-2</v>
      </c>
      <c r="AB34" s="263">
        <v>8.7215499683999997E-2</v>
      </c>
      <c r="AC34" s="263">
        <v>7.5886969297999998E-2</v>
      </c>
      <c r="AD34" s="263">
        <v>5.4083842397000002E-2</v>
      </c>
      <c r="AE34" s="263">
        <v>7.8305757150999994E-2</v>
      </c>
      <c r="AF34" s="263">
        <v>9.0108077497999997E-2</v>
      </c>
      <c r="AG34" s="263">
        <v>8.9664945287999995E-2</v>
      </c>
      <c r="AH34" s="263">
        <v>8.8683624837E-2</v>
      </c>
      <c r="AI34" s="263">
        <v>8.7976006810999999E-2</v>
      </c>
      <c r="AJ34" s="263">
        <v>8.4255448543000003E-2</v>
      </c>
      <c r="AK34" s="263">
        <v>8.6608413677000007E-2</v>
      </c>
      <c r="AL34" s="263">
        <v>8.8127195872999997E-2</v>
      </c>
      <c r="AM34" s="263">
        <v>7.7959741042E-2</v>
      </c>
      <c r="AN34" s="263">
        <v>7.2763756122000006E-2</v>
      </c>
      <c r="AO34" s="263">
        <v>9.3341837341999995E-2</v>
      </c>
      <c r="AP34" s="263">
        <v>8.6525146486999993E-2</v>
      </c>
      <c r="AQ34" s="263">
        <v>9.9402889581000006E-2</v>
      </c>
      <c r="AR34" s="263">
        <v>9.6629119856999998E-2</v>
      </c>
      <c r="AS34" s="263">
        <v>9.9294254944999993E-2</v>
      </c>
      <c r="AT34" s="263">
        <v>9.6398581814999995E-2</v>
      </c>
      <c r="AU34" s="263">
        <v>9.1260799274999999E-2</v>
      </c>
      <c r="AV34" s="263">
        <v>0.10008086017999999</v>
      </c>
      <c r="AW34" s="263">
        <v>9.6002100000000007E-2</v>
      </c>
      <c r="AX34" s="263">
        <v>9.1895599999999994E-2</v>
      </c>
      <c r="AY34" s="263">
        <v>8.9458899999999994E-2</v>
      </c>
      <c r="AZ34" s="329">
        <v>8.1287399999999996E-2</v>
      </c>
      <c r="BA34" s="329">
        <v>9.0296299999999996E-2</v>
      </c>
      <c r="BB34" s="329">
        <v>9.0996599999999997E-2</v>
      </c>
      <c r="BC34" s="329">
        <v>9.8364800000000002E-2</v>
      </c>
      <c r="BD34" s="329">
        <v>9.6769099999999997E-2</v>
      </c>
      <c r="BE34" s="329">
        <v>9.8414699999999994E-2</v>
      </c>
      <c r="BF34" s="329">
        <v>9.8672999999999997E-2</v>
      </c>
      <c r="BG34" s="329">
        <v>9.2157100000000006E-2</v>
      </c>
      <c r="BH34" s="329">
        <v>9.7235699999999994E-2</v>
      </c>
      <c r="BI34" s="329">
        <v>9.4966999999999996E-2</v>
      </c>
      <c r="BJ34" s="329">
        <v>9.6277600000000005E-2</v>
      </c>
      <c r="BK34" s="329">
        <v>8.6759000000000003E-2</v>
      </c>
      <c r="BL34" s="329">
        <v>8.2153000000000004E-2</v>
      </c>
      <c r="BM34" s="329">
        <v>9.1678899999999994E-2</v>
      </c>
      <c r="BN34" s="329">
        <v>9.2164599999999999E-2</v>
      </c>
      <c r="BO34" s="329">
        <v>9.9339800000000006E-2</v>
      </c>
      <c r="BP34" s="329">
        <v>9.7536899999999996E-2</v>
      </c>
      <c r="BQ34" s="329">
        <v>9.8790699999999995E-2</v>
      </c>
      <c r="BR34" s="329">
        <v>9.9599599999999996E-2</v>
      </c>
      <c r="BS34" s="329">
        <v>9.2849100000000004E-2</v>
      </c>
      <c r="BT34" s="329">
        <v>9.7900600000000004E-2</v>
      </c>
      <c r="BU34" s="329">
        <v>9.5656199999999997E-2</v>
      </c>
      <c r="BV34" s="329">
        <v>9.7116900000000006E-2</v>
      </c>
    </row>
    <row r="35" spans="1:74" ht="12" customHeight="1" x14ac:dyDescent="0.25">
      <c r="A35" s="531" t="s">
        <v>359</v>
      </c>
      <c r="B35" s="533" t="s">
        <v>353</v>
      </c>
      <c r="C35" s="263">
        <v>0.11391270774999999</v>
      </c>
      <c r="D35" s="263">
        <v>0.10150735276</v>
      </c>
      <c r="E35" s="263">
        <v>0.11867303638</v>
      </c>
      <c r="F35" s="263">
        <v>0.11345379098</v>
      </c>
      <c r="G35" s="263">
        <v>0.13232738825000001</v>
      </c>
      <c r="H35" s="263">
        <v>0.12273537466999999</v>
      </c>
      <c r="I35" s="263">
        <v>0.12535336700999999</v>
      </c>
      <c r="J35" s="263">
        <v>0.13156888592999999</v>
      </c>
      <c r="K35" s="263">
        <v>0.11744433448</v>
      </c>
      <c r="L35" s="263">
        <v>0.1264342765</v>
      </c>
      <c r="M35" s="263">
        <v>0.12126111421999999</v>
      </c>
      <c r="N35" s="263">
        <v>0.12291021296</v>
      </c>
      <c r="O35" s="263">
        <v>0.11133294954</v>
      </c>
      <c r="P35" s="263">
        <v>0.11295039162999999</v>
      </c>
      <c r="Q35" s="263">
        <v>0.12263554265</v>
      </c>
      <c r="R35" s="263">
        <v>0.12091265131999999</v>
      </c>
      <c r="S35" s="263">
        <v>0.13375663103999999</v>
      </c>
      <c r="T35" s="263">
        <v>0.12740135685000001</v>
      </c>
      <c r="U35" s="263">
        <v>0.13076019862999999</v>
      </c>
      <c r="V35" s="263">
        <v>0.12804073836999999</v>
      </c>
      <c r="W35" s="263">
        <v>0.11985172068</v>
      </c>
      <c r="X35" s="263">
        <v>0.12877632289999999</v>
      </c>
      <c r="Y35" s="263">
        <v>0.12455872916999999</v>
      </c>
      <c r="Z35" s="263">
        <v>0.12916311367</v>
      </c>
      <c r="AA35" s="263">
        <v>0.11976042047</v>
      </c>
      <c r="AB35" s="263">
        <v>0.11469650234000001</v>
      </c>
      <c r="AC35" s="263">
        <v>0.10313155364</v>
      </c>
      <c r="AD35" s="263">
        <v>8.1397416326999997E-2</v>
      </c>
      <c r="AE35" s="263">
        <v>0.10522653937</v>
      </c>
      <c r="AF35" s="263">
        <v>0.12178468268000001</v>
      </c>
      <c r="AG35" s="263">
        <v>0.12104141951</v>
      </c>
      <c r="AH35" s="263">
        <v>0.11880423863</v>
      </c>
      <c r="AI35" s="263">
        <v>0.11945867273000001</v>
      </c>
      <c r="AJ35" s="263">
        <v>0.11138156835</v>
      </c>
      <c r="AK35" s="263">
        <v>0.116814166</v>
      </c>
      <c r="AL35" s="263">
        <v>0.12358689781</v>
      </c>
      <c r="AM35" s="263">
        <v>0.10061917502999999</v>
      </c>
      <c r="AN35" s="263">
        <v>9.7888720087000003E-2</v>
      </c>
      <c r="AO35" s="263">
        <v>0.1254747336</v>
      </c>
      <c r="AP35" s="263">
        <v>0.11759514126999999</v>
      </c>
      <c r="AQ35" s="263">
        <v>0.13274594909000001</v>
      </c>
      <c r="AR35" s="263">
        <v>0.12722988127000001</v>
      </c>
      <c r="AS35" s="263">
        <v>0.12795939168000001</v>
      </c>
      <c r="AT35" s="263">
        <v>0.12924598843999999</v>
      </c>
      <c r="AU35" s="263">
        <v>0.1187600706</v>
      </c>
      <c r="AV35" s="263">
        <v>0.13748621457999999</v>
      </c>
      <c r="AW35" s="263">
        <v>0.13042486573000001</v>
      </c>
      <c r="AX35" s="263">
        <v>0.13047110746999999</v>
      </c>
      <c r="AY35" s="263">
        <v>0.12818139603000001</v>
      </c>
      <c r="AZ35" s="329">
        <v>0.1152487</v>
      </c>
      <c r="BA35" s="329">
        <v>0.12791050000000001</v>
      </c>
      <c r="BB35" s="329">
        <v>0.12823029999999999</v>
      </c>
      <c r="BC35" s="329">
        <v>0.13660249999999999</v>
      </c>
      <c r="BD35" s="329">
        <v>0.13364860000000001</v>
      </c>
      <c r="BE35" s="329">
        <v>0.13630159999999999</v>
      </c>
      <c r="BF35" s="329">
        <v>0.13520550000000001</v>
      </c>
      <c r="BG35" s="329">
        <v>0.12550349999999999</v>
      </c>
      <c r="BH35" s="329">
        <v>0.14019809999999999</v>
      </c>
      <c r="BI35" s="329">
        <v>0.1389552</v>
      </c>
      <c r="BJ35" s="329">
        <v>0.14295530000000001</v>
      </c>
      <c r="BK35" s="329">
        <v>0.12741930000000001</v>
      </c>
      <c r="BL35" s="329">
        <v>0.11884599999999999</v>
      </c>
      <c r="BM35" s="329">
        <v>0.13402339999999999</v>
      </c>
      <c r="BN35" s="329">
        <v>0.1329687</v>
      </c>
      <c r="BO35" s="329">
        <v>0.13995579999999999</v>
      </c>
      <c r="BP35" s="329">
        <v>0.1386126</v>
      </c>
      <c r="BQ35" s="329">
        <v>0.1397901</v>
      </c>
      <c r="BR35" s="329">
        <v>0.14083519999999999</v>
      </c>
      <c r="BS35" s="329">
        <v>0.13018850000000001</v>
      </c>
      <c r="BT35" s="329">
        <v>0.14467060000000001</v>
      </c>
      <c r="BU35" s="329">
        <v>0.14475360000000001</v>
      </c>
      <c r="BV35" s="329">
        <v>0.1497675</v>
      </c>
    </row>
    <row r="36" spans="1:74" s="166" customFormat="1" ht="12" customHeight="1" x14ac:dyDescent="0.25">
      <c r="A36" s="132"/>
      <c r="B36" s="167" t="s">
        <v>360</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379"/>
      <c r="BA36" s="379"/>
      <c r="BB36" s="379"/>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5">
      <c r="A37" s="531" t="s">
        <v>1396</v>
      </c>
      <c r="B37" s="533" t="s">
        <v>1400</v>
      </c>
      <c r="C37" s="263">
        <v>1.8130462592000001E-2</v>
      </c>
      <c r="D37" s="263">
        <v>2.0105243839E-2</v>
      </c>
      <c r="E37" s="263">
        <v>2.3623590874999999E-2</v>
      </c>
      <c r="F37" s="263">
        <v>2.4499541478E-2</v>
      </c>
      <c r="G37" s="263">
        <v>2.9458392747E-2</v>
      </c>
      <c r="H37" s="263">
        <v>2.5662178516999999E-2</v>
      </c>
      <c r="I37" s="263">
        <v>2.4728102389999999E-2</v>
      </c>
      <c r="J37" s="263">
        <v>2.7842450577000001E-2</v>
      </c>
      <c r="K37" s="263">
        <v>2.8344193133E-2</v>
      </c>
      <c r="L37" s="263">
        <v>2.8151924078999999E-2</v>
      </c>
      <c r="M37" s="263">
        <v>2.6626115329999998E-2</v>
      </c>
      <c r="N37" s="263">
        <v>2.6132668966E-2</v>
      </c>
      <c r="O37" s="263">
        <v>2.2603350301E-2</v>
      </c>
      <c r="P37" s="263">
        <v>2.3163240049E-2</v>
      </c>
      <c r="Q37" s="263">
        <v>2.8150750838000001E-2</v>
      </c>
      <c r="R37" s="263">
        <v>2.8025394251000001E-2</v>
      </c>
      <c r="S37" s="263">
        <v>3.1622039593000001E-2</v>
      </c>
      <c r="T37" s="263">
        <v>2.7943758554000001E-2</v>
      </c>
      <c r="U37" s="263">
        <v>3.1036045583999999E-2</v>
      </c>
      <c r="V37" s="263">
        <v>2.9069063613000001E-2</v>
      </c>
      <c r="W37" s="263">
        <v>2.7471543914000002E-2</v>
      </c>
      <c r="X37" s="263">
        <v>2.8137179407000001E-2</v>
      </c>
      <c r="Y37" s="263">
        <v>2.6295757542E-2</v>
      </c>
      <c r="Z37" s="263">
        <v>3.1459196306999997E-2</v>
      </c>
      <c r="AA37" s="263">
        <v>2.4692924259E-2</v>
      </c>
      <c r="AB37" s="263">
        <v>2.7481002652E-2</v>
      </c>
      <c r="AC37" s="263">
        <v>2.7244584345E-2</v>
      </c>
      <c r="AD37" s="263">
        <v>2.7313573930000001E-2</v>
      </c>
      <c r="AE37" s="263">
        <v>2.6920782221E-2</v>
      </c>
      <c r="AF37" s="263">
        <v>3.1676605181000003E-2</v>
      </c>
      <c r="AG37" s="263">
        <v>3.1376474223000002E-2</v>
      </c>
      <c r="AH37" s="263">
        <v>3.0120613793999999E-2</v>
      </c>
      <c r="AI37" s="263">
        <v>3.1482665920999998E-2</v>
      </c>
      <c r="AJ37" s="263">
        <v>2.7126119808000001E-2</v>
      </c>
      <c r="AK37" s="263">
        <v>3.0205752323000001E-2</v>
      </c>
      <c r="AL37" s="263">
        <v>3.5459701938E-2</v>
      </c>
      <c r="AM37" s="263">
        <v>2.2659433988000001E-2</v>
      </c>
      <c r="AN37" s="263">
        <v>2.5124963965E-2</v>
      </c>
      <c r="AO37" s="263">
        <v>3.2132896257999997E-2</v>
      </c>
      <c r="AP37" s="263">
        <v>3.1069994783000002E-2</v>
      </c>
      <c r="AQ37" s="263">
        <v>3.3343059511000001E-2</v>
      </c>
      <c r="AR37" s="263">
        <v>3.0600761409000001E-2</v>
      </c>
      <c r="AS37" s="263">
        <v>2.8665136736000001E-2</v>
      </c>
      <c r="AT37" s="263">
        <v>3.2847406627000003E-2</v>
      </c>
      <c r="AU37" s="263">
        <v>2.7499271325000001E-2</v>
      </c>
      <c r="AV37" s="263">
        <v>3.7405354407999997E-2</v>
      </c>
      <c r="AW37" s="263">
        <v>3.4422765730999998E-2</v>
      </c>
      <c r="AX37" s="263">
        <v>3.8575507465999997E-2</v>
      </c>
      <c r="AY37" s="263">
        <v>3.8722496033000001E-2</v>
      </c>
      <c r="AZ37" s="329">
        <v>3.39613E-2</v>
      </c>
      <c r="BA37" s="329">
        <v>3.76142E-2</v>
      </c>
      <c r="BB37" s="329">
        <v>3.7233700000000002E-2</v>
      </c>
      <c r="BC37" s="329">
        <v>3.8237699999999999E-2</v>
      </c>
      <c r="BD37" s="329">
        <v>3.6879500000000003E-2</v>
      </c>
      <c r="BE37" s="329">
        <v>3.7886900000000001E-2</v>
      </c>
      <c r="BF37" s="329">
        <v>3.65324E-2</v>
      </c>
      <c r="BG37" s="329">
        <v>3.3346399999999998E-2</v>
      </c>
      <c r="BH37" s="329">
        <v>4.2962399999999998E-2</v>
      </c>
      <c r="BI37" s="329">
        <v>4.3988199999999998E-2</v>
      </c>
      <c r="BJ37" s="329">
        <v>4.66776E-2</v>
      </c>
      <c r="BK37" s="329">
        <v>4.0660200000000001E-2</v>
      </c>
      <c r="BL37" s="329">
        <v>3.6693000000000003E-2</v>
      </c>
      <c r="BM37" s="329">
        <v>4.23445E-2</v>
      </c>
      <c r="BN37" s="329">
        <v>4.0804100000000003E-2</v>
      </c>
      <c r="BO37" s="329">
        <v>4.0615999999999999E-2</v>
      </c>
      <c r="BP37" s="329">
        <v>4.1075800000000003E-2</v>
      </c>
      <c r="BQ37" s="329">
        <v>4.0999399999999998E-2</v>
      </c>
      <c r="BR37" s="329">
        <v>4.12357E-2</v>
      </c>
      <c r="BS37" s="329">
        <v>3.7339400000000002E-2</v>
      </c>
      <c r="BT37" s="329">
        <v>4.6769900000000003E-2</v>
      </c>
      <c r="BU37" s="329">
        <v>4.9097399999999999E-2</v>
      </c>
      <c r="BV37" s="329">
        <v>5.2650599999999999E-2</v>
      </c>
    </row>
    <row r="38" spans="1:74" s="166" customFormat="1" ht="12" customHeight="1" x14ac:dyDescent="0.25">
      <c r="A38" s="532" t="s">
        <v>973</v>
      </c>
      <c r="B38" s="533" t="s">
        <v>1033</v>
      </c>
      <c r="C38" s="263">
        <v>7.0007658E-2</v>
      </c>
      <c r="D38" s="263">
        <v>6.3832082999999998E-2</v>
      </c>
      <c r="E38" s="263">
        <v>6.9683676E-2</v>
      </c>
      <c r="F38" s="263">
        <v>6.5998955999999998E-2</v>
      </c>
      <c r="G38" s="263">
        <v>6.9678822000000001E-2</v>
      </c>
      <c r="H38" s="263">
        <v>6.8717285000000003E-2</v>
      </c>
      <c r="I38" s="263">
        <v>7.1907395999999998E-2</v>
      </c>
      <c r="J38" s="263">
        <v>7.2646837000000006E-2</v>
      </c>
      <c r="K38" s="263">
        <v>6.5996147000000005E-2</v>
      </c>
      <c r="L38" s="263">
        <v>6.9733007999999999E-2</v>
      </c>
      <c r="M38" s="263">
        <v>6.7866770000000007E-2</v>
      </c>
      <c r="N38" s="263">
        <v>6.8225988000000001E-2</v>
      </c>
      <c r="O38" s="263">
        <v>6.7172783999999999E-2</v>
      </c>
      <c r="P38" s="263">
        <v>6.0787635E-2</v>
      </c>
      <c r="Q38" s="263">
        <v>6.5671763999999994E-2</v>
      </c>
      <c r="R38" s="263">
        <v>6.6036517000000003E-2</v>
      </c>
      <c r="S38" s="263">
        <v>6.9221597999999995E-2</v>
      </c>
      <c r="T38" s="263">
        <v>6.7901319000000002E-2</v>
      </c>
      <c r="U38" s="263">
        <v>6.9301951000000001E-2</v>
      </c>
      <c r="V38" s="263">
        <v>6.7958917999999993E-2</v>
      </c>
      <c r="W38" s="263">
        <v>6.222341E-2</v>
      </c>
      <c r="X38" s="263">
        <v>6.5846002000000001E-2</v>
      </c>
      <c r="Y38" s="263">
        <v>6.6645917999999998E-2</v>
      </c>
      <c r="Z38" s="263">
        <v>7.0734894000000006E-2</v>
      </c>
      <c r="AA38" s="263">
        <v>7.0258101000000003E-2</v>
      </c>
      <c r="AB38" s="263">
        <v>6.4344184999999998E-2</v>
      </c>
      <c r="AC38" s="263">
        <v>6.2025096000000002E-2</v>
      </c>
      <c r="AD38" s="263">
        <v>3.5888521999999999E-2</v>
      </c>
      <c r="AE38" s="263">
        <v>4.4621145000000001E-2</v>
      </c>
      <c r="AF38" s="263">
        <v>5.4678306000000003E-2</v>
      </c>
      <c r="AG38" s="263">
        <v>6.0442740000000002E-2</v>
      </c>
      <c r="AH38" s="263">
        <v>5.9867946999999998E-2</v>
      </c>
      <c r="AI38" s="263">
        <v>5.8525360999999998E-2</v>
      </c>
      <c r="AJ38" s="263">
        <v>6.2335440999999998E-2</v>
      </c>
      <c r="AK38" s="263">
        <v>6.2932699999999994E-2</v>
      </c>
      <c r="AL38" s="263">
        <v>6.3353815999999993E-2</v>
      </c>
      <c r="AM38" s="263">
        <v>6.0203449999999999E-2</v>
      </c>
      <c r="AN38" s="263">
        <v>4.7843798999999999E-2</v>
      </c>
      <c r="AO38" s="263">
        <v>6.1226616999999997E-2</v>
      </c>
      <c r="AP38" s="263">
        <v>5.8897136000000003E-2</v>
      </c>
      <c r="AQ38" s="263">
        <v>6.5172734999999996E-2</v>
      </c>
      <c r="AR38" s="263">
        <v>6.4013415000000004E-2</v>
      </c>
      <c r="AS38" s="263">
        <v>6.5586992999999996E-2</v>
      </c>
      <c r="AT38" s="263">
        <v>6.0749259E-2</v>
      </c>
      <c r="AU38" s="263">
        <v>5.8639908999999997E-2</v>
      </c>
      <c r="AV38" s="263">
        <v>6.7181767000000003E-2</v>
      </c>
      <c r="AW38" s="263">
        <v>6.5704600000000002E-2</v>
      </c>
      <c r="AX38" s="263">
        <v>6.6359399999999999E-2</v>
      </c>
      <c r="AY38" s="263">
        <v>6.6522800000000007E-2</v>
      </c>
      <c r="AZ38" s="329">
        <v>5.76044E-2</v>
      </c>
      <c r="BA38" s="329">
        <v>6.3762899999999997E-2</v>
      </c>
      <c r="BB38" s="329">
        <v>6.2588500000000005E-2</v>
      </c>
      <c r="BC38" s="329">
        <v>6.6474900000000003E-2</v>
      </c>
      <c r="BD38" s="329">
        <v>6.5437099999999998E-2</v>
      </c>
      <c r="BE38" s="329">
        <v>6.7526299999999997E-2</v>
      </c>
      <c r="BF38" s="329">
        <v>6.7378099999999996E-2</v>
      </c>
      <c r="BG38" s="329">
        <v>6.4017199999999996E-2</v>
      </c>
      <c r="BH38" s="329">
        <v>6.6650899999999999E-2</v>
      </c>
      <c r="BI38" s="329">
        <v>6.6978200000000002E-2</v>
      </c>
      <c r="BJ38" s="329">
        <v>6.8546999999999997E-2</v>
      </c>
      <c r="BK38" s="329">
        <v>6.5639199999999995E-2</v>
      </c>
      <c r="BL38" s="329">
        <v>5.8178399999999998E-2</v>
      </c>
      <c r="BM38" s="329">
        <v>6.4536200000000002E-2</v>
      </c>
      <c r="BN38" s="329">
        <v>6.3578700000000002E-2</v>
      </c>
      <c r="BO38" s="329">
        <v>6.7365499999999995E-2</v>
      </c>
      <c r="BP38" s="329">
        <v>6.5617900000000007E-2</v>
      </c>
      <c r="BQ38" s="329">
        <v>6.6916600000000007E-2</v>
      </c>
      <c r="BR38" s="329">
        <v>6.6620799999999994E-2</v>
      </c>
      <c r="BS38" s="329">
        <v>6.3654600000000006E-2</v>
      </c>
      <c r="BT38" s="329">
        <v>6.6026899999999999E-2</v>
      </c>
      <c r="BU38" s="329">
        <v>6.6808500000000007E-2</v>
      </c>
      <c r="BV38" s="329">
        <v>6.8693500000000005E-2</v>
      </c>
    </row>
    <row r="39" spans="1:74" s="166" customFormat="1" ht="12" customHeight="1" x14ac:dyDescent="0.25">
      <c r="A39" s="531" t="s">
        <v>43</v>
      </c>
      <c r="B39" s="533" t="s">
        <v>1034</v>
      </c>
      <c r="C39" s="263">
        <v>9.9457766266999995E-2</v>
      </c>
      <c r="D39" s="263">
        <v>8.4525829900000002E-2</v>
      </c>
      <c r="E39" s="263">
        <v>9.8696817564999997E-2</v>
      </c>
      <c r="F39" s="263">
        <v>9.2367758440000003E-2</v>
      </c>
      <c r="G39" s="263">
        <v>0.10681642312</v>
      </c>
      <c r="H39" s="263">
        <v>0.10079822267999999</v>
      </c>
      <c r="I39" s="263">
        <v>0.10448661803000001</v>
      </c>
      <c r="J39" s="263">
        <v>0.10770678244</v>
      </c>
      <c r="K39" s="263">
        <v>9.2519263030000007E-2</v>
      </c>
      <c r="L39" s="263">
        <v>0.10205375371</v>
      </c>
      <c r="M39" s="263">
        <v>9.8266457469999999E-2</v>
      </c>
      <c r="N39" s="263">
        <v>0.10049120735</v>
      </c>
      <c r="O39" s="263">
        <v>9.2141963162000004E-2</v>
      </c>
      <c r="P39" s="263">
        <v>9.3240121940000004E-2</v>
      </c>
      <c r="Q39" s="263">
        <v>9.8118403404999999E-2</v>
      </c>
      <c r="R39" s="263">
        <v>9.6459444069999997E-2</v>
      </c>
      <c r="S39" s="263">
        <v>0.10606237547</v>
      </c>
      <c r="T39" s="263">
        <v>0.10328245912</v>
      </c>
      <c r="U39" s="263">
        <v>0.10355929032</v>
      </c>
      <c r="V39" s="263">
        <v>0.10277786849999999</v>
      </c>
      <c r="W39" s="263">
        <v>9.5932876259999994E-2</v>
      </c>
      <c r="X39" s="263">
        <v>0.10450944104</v>
      </c>
      <c r="Y39" s="263">
        <v>0.10204189806</v>
      </c>
      <c r="Z39" s="263">
        <v>0.10146138527</v>
      </c>
      <c r="AA39" s="263">
        <v>9.8723579483000007E-2</v>
      </c>
      <c r="AB39" s="263">
        <v>9.0569603156999995E-2</v>
      </c>
      <c r="AC39" s="263">
        <v>7.8805475235999997E-2</v>
      </c>
      <c r="AD39" s="263">
        <v>5.6163753050000001E-2</v>
      </c>
      <c r="AE39" s="263">
        <v>8.1317103535999996E-2</v>
      </c>
      <c r="AF39" s="263">
        <v>9.3573354179999998E-2</v>
      </c>
      <c r="AG39" s="263">
        <v>9.3113262946000003E-2</v>
      </c>
      <c r="AH39" s="263">
        <v>9.2094190201000001E-2</v>
      </c>
      <c r="AI39" s="263">
        <v>9.1359355779999998E-2</v>
      </c>
      <c r="AJ39" s="263">
        <v>8.7495808246000006E-2</v>
      </c>
      <c r="AK39" s="263">
        <v>8.9939240015999997E-2</v>
      </c>
      <c r="AL39" s="263">
        <v>9.1516427216999999E-2</v>
      </c>
      <c r="AM39" s="263">
        <v>8.0958015361999994E-2</v>
      </c>
      <c r="AN39" s="263">
        <v>7.556210914E-2</v>
      </c>
      <c r="AO39" s="263">
        <v>9.6931571443000006E-2</v>
      </c>
      <c r="AP39" s="263">
        <v>8.9852764550999997E-2</v>
      </c>
      <c r="AQ39" s="263">
        <v>0.10322574311</v>
      </c>
      <c r="AR39" s="263">
        <v>0.10034533684999999</v>
      </c>
      <c r="AS39" s="263">
        <v>0.10311295871999999</v>
      </c>
      <c r="AT39" s="263">
        <v>0.10010588811</v>
      </c>
      <c r="AU39" s="263">
        <v>9.4770530638999997E-2</v>
      </c>
      <c r="AV39" s="263">
        <v>0.10392977053000001</v>
      </c>
      <c r="AW39" s="263">
        <v>9.8196661312E-2</v>
      </c>
      <c r="AX39" s="263">
        <v>9.9968235217000004E-2</v>
      </c>
      <c r="AY39" s="263">
        <v>8.4830069420000001E-2</v>
      </c>
      <c r="AZ39" s="329">
        <v>8.4413600000000005E-2</v>
      </c>
      <c r="BA39" s="329">
        <v>9.3769000000000005E-2</v>
      </c>
      <c r="BB39" s="329">
        <v>9.4496200000000002E-2</v>
      </c>
      <c r="BC39" s="329">
        <v>0.1021478</v>
      </c>
      <c r="BD39" s="329">
        <v>0.1004907</v>
      </c>
      <c r="BE39" s="329">
        <v>0.1021995</v>
      </c>
      <c r="BF39" s="329">
        <v>0.1024678</v>
      </c>
      <c r="BG39" s="329">
        <v>9.5701400000000006E-2</v>
      </c>
      <c r="BH39" s="329">
        <v>0.1009752</v>
      </c>
      <c r="BI39" s="329">
        <v>9.8619200000000004E-2</v>
      </c>
      <c r="BJ39" s="329">
        <v>9.9980299999999994E-2</v>
      </c>
      <c r="BK39" s="329">
        <v>9.0095599999999998E-2</v>
      </c>
      <c r="BL39" s="329">
        <v>8.5312399999999997E-2</v>
      </c>
      <c r="BM39" s="329">
        <v>9.5204800000000006E-2</v>
      </c>
      <c r="BN39" s="329">
        <v>9.5709100000000005E-2</v>
      </c>
      <c r="BO39" s="329">
        <v>0.1031603</v>
      </c>
      <c r="BP39" s="329">
        <v>0.101288</v>
      </c>
      <c r="BQ39" s="329">
        <v>0.10259</v>
      </c>
      <c r="BR39" s="329">
        <v>0.10342999999999999</v>
      </c>
      <c r="BS39" s="329">
        <v>9.6419900000000003E-2</v>
      </c>
      <c r="BT39" s="329">
        <v>0.1016657</v>
      </c>
      <c r="BU39" s="329">
        <v>9.9335000000000007E-2</v>
      </c>
      <c r="BV39" s="329">
        <v>0.10085189999999999</v>
      </c>
    </row>
    <row r="40" spans="1:74" s="166" customFormat="1" ht="12" customHeight="1" x14ac:dyDescent="0.25">
      <c r="A40" s="528" t="s">
        <v>31</v>
      </c>
      <c r="B40" s="533" t="s">
        <v>457</v>
      </c>
      <c r="C40" s="263">
        <v>1.7604412999999999E-2</v>
      </c>
      <c r="D40" s="263">
        <v>1.6470571999999999E-2</v>
      </c>
      <c r="E40" s="263">
        <v>1.7836069999999999E-2</v>
      </c>
      <c r="F40" s="263">
        <v>1.6034152999999999E-2</v>
      </c>
      <c r="G40" s="263">
        <v>1.7980525000000001E-2</v>
      </c>
      <c r="H40" s="263">
        <v>1.7052873999999999E-2</v>
      </c>
      <c r="I40" s="263">
        <v>1.7862092E-2</v>
      </c>
      <c r="J40" s="263">
        <v>1.7838819999999998E-2</v>
      </c>
      <c r="K40" s="263">
        <v>1.730845E-2</v>
      </c>
      <c r="L40" s="263">
        <v>1.6983365E-2</v>
      </c>
      <c r="M40" s="263">
        <v>1.7335178E-2</v>
      </c>
      <c r="N40" s="263">
        <v>1.8558274999999999E-2</v>
      </c>
      <c r="O40" s="263">
        <v>1.7770536E-2</v>
      </c>
      <c r="P40" s="263">
        <v>1.6381640999999999E-2</v>
      </c>
      <c r="Q40" s="263">
        <v>1.80605E-2</v>
      </c>
      <c r="R40" s="263">
        <v>1.6386077999999998E-2</v>
      </c>
      <c r="S40" s="263">
        <v>1.7342197E-2</v>
      </c>
      <c r="T40" s="263">
        <v>1.7047362999999999E-2</v>
      </c>
      <c r="U40" s="263">
        <v>1.7640728000000001E-2</v>
      </c>
      <c r="V40" s="263">
        <v>1.7799173000000001E-2</v>
      </c>
      <c r="W40" s="263">
        <v>1.7397763E-2</v>
      </c>
      <c r="X40" s="263">
        <v>1.5554215E-2</v>
      </c>
      <c r="Y40" s="263">
        <v>1.3977527E-2</v>
      </c>
      <c r="Z40" s="263">
        <v>1.5926823999999999E-2</v>
      </c>
      <c r="AA40" s="263">
        <v>1.5445708000000001E-2</v>
      </c>
      <c r="AB40" s="263">
        <v>1.5823770000000001E-2</v>
      </c>
      <c r="AC40" s="263">
        <v>1.8232338000000001E-2</v>
      </c>
      <c r="AD40" s="263">
        <v>1.7302423000000001E-2</v>
      </c>
      <c r="AE40" s="263">
        <v>1.7329596999999999E-2</v>
      </c>
      <c r="AF40" s="263">
        <v>1.6382786E-2</v>
      </c>
      <c r="AG40" s="263">
        <v>1.7057795000000001E-2</v>
      </c>
      <c r="AH40" s="263">
        <v>1.6985305999999999E-2</v>
      </c>
      <c r="AI40" s="263">
        <v>1.6504583E-2</v>
      </c>
      <c r="AJ40" s="263">
        <v>1.6674188E-2</v>
      </c>
      <c r="AK40" s="263">
        <v>1.7476495000000002E-2</v>
      </c>
      <c r="AL40" s="263">
        <v>1.7685322999999999E-2</v>
      </c>
      <c r="AM40" s="263">
        <v>1.7428731999999999E-2</v>
      </c>
      <c r="AN40" s="263">
        <v>1.6403560000000001E-2</v>
      </c>
      <c r="AO40" s="263">
        <v>1.6348425E-2</v>
      </c>
      <c r="AP40" s="263">
        <v>1.6576960000000002E-2</v>
      </c>
      <c r="AQ40" s="263">
        <v>1.7379018E-2</v>
      </c>
      <c r="AR40" s="263">
        <v>1.7622725999999998E-2</v>
      </c>
      <c r="AS40" s="263">
        <v>1.7632615000000001E-2</v>
      </c>
      <c r="AT40" s="263">
        <v>1.7345346000000001E-2</v>
      </c>
      <c r="AU40" s="263">
        <v>1.7140945000000001E-2</v>
      </c>
      <c r="AV40" s="263">
        <v>1.6889675999999999E-2</v>
      </c>
      <c r="AW40" s="263">
        <v>1.7292399999999999E-2</v>
      </c>
      <c r="AX40" s="263">
        <v>1.6804199999999998E-2</v>
      </c>
      <c r="AY40" s="263">
        <v>1.7141400000000001E-2</v>
      </c>
      <c r="AZ40" s="329">
        <v>1.65988E-2</v>
      </c>
      <c r="BA40" s="329">
        <v>1.67146E-2</v>
      </c>
      <c r="BB40" s="329">
        <v>1.6343300000000002E-2</v>
      </c>
      <c r="BC40" s="329">
        <v>1.7349900000000001E-2</v>
      </c>
      <c r="BD40" s="329">
        <v>1.7373699999999999E-2</v>
      </c>
      <c r="BE40" s="329">
        <v>1.7959599999999999E-2</v>
      </c>
      <c r="BF40" s="329">
        <v>1.7191399999999999E-2</v>
      </c>
      <c r="BG40" s="329">
        <v>1.7014999999999999E-2</v>
      </c>
      <c r="BH40" s="329">
        <v>1.7299700000000001E-2</v>
      </c>
      <c r="BI40" s="329">
        <v>1.7325199999999999E-2</v>
      </c>
      <c r="BJ40" s="329">
        <v>1.7565000000000001E-2</v>
      </c>
      <c r="BK40" s="329">
        <v>1.73829E-2</v>
      </c>
      <c r="BL40" s="329">
        <v>1.6559500000000001E-2</v>
      </c>
      <c r="BM40" s="329">
        <v>1.5307299999999999E-2</v>
      </c>
      <c r="BN40" s="329">
        <v>1.24578E-2</v>
      </c>
      <c r="BO40" s="329">
        <v>1.67519E-2</v>
      </c>
      <c r="BP40" s="329">
        <v>1.7255300000000001E-2</v>
      </c>
      <c r="BQ40" s="329">
        <v>1.80348E-2</v>
      </c>
      <c r="BR40" s="329">
        <v>1.7229999999999999E-2</v>
      </c>
      <c r="BS40" s="329">
        <v>1.7024000000000001E-2</v>
      </c>
      <c r="BT40" s="329">
        <v>1.6379000000000001E-2</v>
      </c>
      <c r="BU40" s="329">
        <v>1.6532499999999999E-2</v>
      </c>
      <c r="BV40" s="329">
        <v>1.7554199999999999E-2</v>
      </c>
    </row>
    <row r="41" spans="1:74" s="166" customFormat="1" ht="12" customHeight="1" x14ac:dyDescent="0.25">
      <c r="A41" s="528" t="s">
        <v>30</v>
      </c>
      <c r="B41" s="533" t="s">
        <v>49</v>
      </c>
      <c r="C41" s="263">
        <v>0.228183354</v>
      </c>
      <c r="D41" s="263">
        <v>0.226710153</v>
      </c>
      <c r="E41" s="263">
        <v>0.23543493900000001</v>
      </c>
      <c r="F41" s="263">
        <v>0.25596036700000002</v>
      </c>
      <c r="G41" s="263">
        <v>0.27716476000000001</v>
      </c>
      <c r="H41" s="263">
        <v>0.25124753500000002</v>
      </c>
      <c r="I41" s="263">
        <v>0.22850611200000001</v>
      </c>
      <c r="J41" s="263">
        <v>0.200441906</v>
      </c>
      <c r="K41" s="263">
        <v>0.17448381199999999</v>
      </c>
      <c r="L41" s="263">
        <v>0.17796672999999999</v>
      </c>
      <c r="M41" s="263">
        <v>0.19949337</v>
      </c>
      <c r="N41" s="263">
        <v>0.20754535700000001</v>
      </c>
      <c r="O41" s="263">
        <v>0.22082448399999999</v>
      </c>
      <c r="P41" s="263">
        <v>0.203751189</v>
      </c>
      <c r="Q41" s="263">
        <v>0.234504139</v>
      </c>
      <c r="R41" s="263">
        <v>0.24773867399999999</v>
      </c>
      <c r="S41" s="263">
        <v>0.28480008000000001</v>
      </c>
      <c r="T41" s="263">
        <v>0.25003248</v>
      </c>
      <c r="U41" s="263">
        <v>0.22151542299999999</v>
      </c>
      <c r="V41" s="263">
        <v>0.201063034</v>
      </c>
      <c r="W41" s="263">
        <v>0.16497189300000001</v>
      </c>
      <c r="X41" s="263">
        <v>0.16301326399999999</v>
      </c>
      <c r="Y41" s="263">
        <v>0.18003770399999999</v>
      </c>
      <c r="Z41" s="263">
        <v>0.19126320499999999</v>
      </c>
      <c r="AA41" s="263">
        <v>0.21491970099999999</v>
      </c>
      <c r="AB41" s="263">
        <v>0.22694050599999999</v>
      </c>
      <c r="AC41" s="263">
        <v>0.20899933200000001</v>
      </c>
      <c r="AD41" s="263">
        <v>0.20348407299999999</v>
      </c>
      <c r="AE41" s="263">
        <v>0.26298085599999999</v>
      </c>
      <c r="AF41" s="263">
        <v>0.24563859299999999</v>
      </c>
      <c r="AG41" s="263">
        <v>0.23460563100000001</v>
      </c>
      <c r="AH41" s="263">
        <v>0.20426665199999999</v>
      </c>
      <c r="AI41" s="263">
        <v>0.16386919899999999</v>
      </c>
      <c r="AJ41" s="263">
        <v>0.165023693</v>
      </c>
      <c r="AK41" s="263">
        <v>0.18329129899999999</v>
      </c>
      <c r="AL41" s="263">
        <v>0.18868834300000001</v>
      </c>
      <c r="AM41" s="263">
        <v>0.22646126999999999</v>
      </c>
      <c r="AN41" s="263">
        <v>0.18970051099999999</v>
      </c>
      <c r="AO41" s="263">
        <v>0.189266552</v>
      </c>
      <c r="AP41" s="263">
        <v>0.16844869800000001</v>
      </c>
      <c r="AQ41" s="263">
        <v>0.199951876</v>
      </c>
      <c r="AR41" s="263">
        <v>0.211215966</v>
      </c>
      <c r="AS41" s="263">
        <v>0.194009023</v>
      </c>
      <c r="AT41" s="263">
        <v>0.18385043700000001</v>
      </c>
      <c r="AU41" s="263">
        <v>0.157616274</v>
      </c>
      <c r="AV41" s="263">
        <v>0.158879723</v>
      </c>
      <c r="AW41" s="263">
        <v>0.18129780000000001</v>
      </c>
      <c r="AX41" s="263">
        <v>0.214696</v>
      </c>
      <c r="AY41" s="263">
        <v>0.23516860000000001</v>
      </c>
      <c r="AZ41" s="329">
        <v>0.20317689999999999</v>
      </c>
      <c r="BA41" s="329">
        <v>0.2246939</v>
      </c>
      <c r="BB41" s="329">
        <v>0.22502549999999999</v>
      </c>
      <c r="BC41" s="329">
        <v>0.25105749999999999</v>
      </c>
      <c r="BD41" s="329">
        <v>0.2469807</v>
      </c>
      <c r="BE41" s="329">
        <v>0.2273925</v>
      </c>
      <c r="BF41" s="329">
        <v>0.1917141</v>
      </c>
      <c r="BG41" s="329">
        <v>0.1587682</v>
      </c>
      <c r="BH41" s="329">
        <v>0.15651109999999999</v>
      </c>
      <c r="BI41" s="329">
        <v>0.17327770000000001</v>
      </c>
      <c r="BJ41" s="329">
        <v>0.19127540000000001</v>
      </c>
      <c r="BK41" s="329">
        <v>0.21783420000000001</v>
      </c>
      <c r="BL41" s="329">
        <v>0.19753129999999999</v>
      </c>
      <c r="BM41" s="329">
        <v>0.2235559</v>
      </c>
      <c r="BN41" s="329">
        <v>0.22674250000000001</v>
      </c>
      <c r="BO41" s="329">
        <v>0.25621830000000001</v>
      </c>
      <c r="BP41" s="329">
        <v>0.25054949999999998</v>
      </c>
      <c r="BQ41" s="329">
        <v>0.23238800000000001</v>
      </c>
      <c r="BR41" s="329">
        <v>0.19600980000000001</v>
      </c>
      <c r="BS41" s="329">
        <v>0.16292590000000001</v>
      </c>
      <c r="BT41" s="329">
        <v>0.16153149999999999</v>
      </c>
      <c r="BU41" s="329">
        <v>0.1786278</v>
      </c>
      <c r="BV41" s="329">
        <v>0.1988463</v>
      </c>
    </row>
    <row r="42" spans="1:74" s="166" customFormat="1" ht="12" customHeight="1" x14ac:dyDescent="0.25">
      <c r="A42" s="528" t="s">
        <v>32</v>
      </c>
      <c r="B42" s="533" t="s">
        <v>1401</v>
      </c>
      <c r="C42" s="263">
        <v>4.8528189663000001E-2</v>
      </c>
      <c r="D42" s="263">
        <v>5.5447303991000001E-2</v>
      </c>
      <c r="E42" s="263">
        <v>7.3555969435999999E-2</v>
      </c>
      <c r="F42" s="263">
        <v>8.6121975567000006E-2</v>
      </c>
      <c r="G42" s="263">
        <v>9.6405131199999994E-2</v>
      </c>
      <c r="H42" s="263">
        <v>0.10209653851</v>
      </c>
      <c r="I42" s="263">
        <v>9.7077116456999998E-2</v>
      </c>
      <c r="J42" s="263">
        <v>9.5071062809000004E-2</v>
      </c>
      <c r="K42" s="263">
        <v>8.4510261963000002E-2</v>
      </c>
      <c r="L42" s="263">
        <v>7.2291028830999998E-2</v>
      </c>
      <c r="M42" s="263">
        <v>5.5619672455999997E-2</v>
      </c>
      <c r="N42" s="263">
        <v>4.8380993369000001E-2</v>
      </c>
      <c r="O42" s="263">
        <v>5.2380391980000003E-2</v>
      </c>
      <c r="P42" s="263">
        <v>5.6332923591999998E-2</v>
      </c>
      <c r="Q42" s="263">
        <v>8.3915654652999994E-2</v>
      </c>
      <c r="R42" s="263">
        <v>9.5079378327999994E-2</v>
      </c>
      <c r="S42" s="263">
        <v>0.1019993107</v>
      </c>
      <c r="T42" s="263">
        <v>0.10980048126</v>
      </c>
      <c r="U42" s="263">
        <v>0.11292022317</v>
      </c>
      <c r="V42" s="263">
        <v>0.10903724428</v>
      </c>
      <c r="W42" s="263">
        <v>9.5226964733000005E-2</v>
      </c>
      <c r="X42" s="263">
        <v>8.4770421084E-2</v>
      </c>
      <c r="Y42" s="263">
        <v>6.2853497120999996E-2</v>
      </c>
      <c r="Z42" s="263">
        <v>5.2794499283999999E-2</v>
      </c>
      <c r="AA42" s="263">
        <v>6.3698595132999997E-2</v>
      </c>
      <c r="AB42" s="263">
        <v>7.6735210597999995E-2</v>
      </c>
      <c r="AC42" s="263">
        <v>9.2065488447999999E-2</v>
      </c>
      <c r="AD42" s="263">
        <v>0.11011890354999999</v>
      </c>
      <c r="AE42" s="263">
        <v>0.13022950872</v>
      </c>
      <c r="AF42" s="263">
        <v>0.13025302930999999</v>
      </c>
      <c r="AG42" s="263">
        <v>0.14017970581</v>
      </c>
      <c r="AH42" s="263">
        <v>0.12651106878999999</v>
      </c>
      <c r="AI42" s="263">
        <v>0.10746647294</v>
      </c>
      <c r="AJ42" s="263">
        <v>9.7568090689000006E-2</v>
      </c>
      <c r="AK42" s="263">
        <v>7.9342409579999995E-2</v>
      </c>
      <c r="AL42" s="263">
        <v>7.1215264826000005E-2</v>
      </c>
      <c r="AM42" s="263">
        <v>7.8716882532999993E-2</v>
      </c>
      <c r="AN42" s="263">
        <v>8.6956417034000005E-2</v>
      </c>
      <c r="AO42" s="263">
        <v>0.12384875926</v>
      </c>
      <c r="AP42" s="263">
        <v>0.14274225043</v>
      </c>
      <c r="AQ42" s="263">
        <v>0.16043502762</v>
      </c>
      <c r="AR42" s="263">
        <v>0.15698729799</v>
      </c>
      <c r="AS42" s="263">
        <v>0.15872777172999999</v>
      </c>
      <c r="AT42" s="263">
        <v>0.15476871351999999</v>
      </c>
      <c r="AU42" s="263">
        <v>0.14287569972</v>
      </c>
      <c r="AV42" s="263">
        <v>0.12129178614</v>
      </c>
      <c r="AW42" s="263">
        <v>9.5447199999999996E-2</v>
      </c>
      <c r="AX42" s="263">
        <v>8.7421799999999994E-2</v>
      </c>
      <c r="AY42" s="263">
        <v>9.8092200000000004E-2</v>
      </c>
      <c r="AZ42" s="329">
        <v>0.10956639999999999</v>
      </c>
      <c r="BA42" s="329">
        <v>0.1551794</v>
      </c>
      <c r="BB42" s="329">
        <v>0.17522570000000001</v>
      </c>
      <c r="BC42" s="329">
        <v>0.19683010000000001</v>
      </c>
      <c r="BD42" s="329">
        <v>0.19517480000000001</v>
      </c>
      <c r="BE42" s="329">
        <v>0.19911499999999999</v>
      </c>
      <c r="BF42" s="329">
        <v>0.19197249999999999</v>
      </c>
      <c r="BG42" s="329">
        <v>0.17583979999999999</v>
      </c>
      <c r="BH42" s="329">
        <v>0.15138489999999999</v>
      </c>
      <c r="BI42" s="329">
        <v>0.1235029</v>
      </c>
      <c r="BJ42" s="329">
        <v>0.11135100000000001</v>
      </c>
      <c r="BK42" s="329">
        <v>0.1242361</v>
      </c>
      <c r="BL42" s="329">
        <v>0.1366337</v>
      </c>
      <c r="BM42" s="329">
        <v>0.1920309</v>
      </c>
      <c r="BN42" s="329">
        <v>0.2156536</v>
      </c>
      <c r="BO42" s="329">
        <v>0.2419036</v>
      </c>
      <c r="BP42" s="329">
        <v>0.2460415</v>
      </c>
      <c r="BQ42" s="329">
        <v>0.25025789999999998</v>
      </c>
      <c r="BR42" s="329">
        <v>0.24307999999999999</v>
      </c>
      <c r="BS42" s="329">
        <v>0.21797939999999999</v>
      </c>
      <c r="BT42" s="329">
        <v>0.19091810000000001</v>
      </c>
      <c r="BU42" s="329">
        <v>0.1560917</v>
      </c>
      <c r="BV42" s="329">
        <v>0.1385258</v>
      </c>
    </row>
    <row r="43" spans="1:74" s="166" customFormat="1" ht="12" customHeight="1" x14ac:dyDescent="0.25">
      <c r="A43" s="499" t="s">
        <v>35</v>
      </c>
      <c r="B43" s="533" t="s">
        <v>823</v>
      </c>
      <c r="C43" s="263">
        <v>4.3327806000000003E-2</v>
      </c>
      <c r="D43" s="263">
        <v>4.0156374000000002E-2</v>
      </c>
      <c r="E43" s="263">
        <v>4.3239896E-2</v>
      </c>
      <c r="F43" s="263">
        <v>4.0661248999999997E-2</v>
      </c>
      <c r="G43" s="263">
        <v>4.0752546000000001E-2</v>
      </c>
      <c r="H43" s="263">
        <v>3.8992618999999999E-2</v>
      </c>
      <c r="I43" s="263">
        <v>3.9499776E-2</v>
      </c>
      <c r="J43" s="263">
        <v>3.9887805999999998E-2</v>
      </c>
      <c r="K43" s="263">
        <v>3.6521179000000001E-2</v>
      </c>
      <c r="L43" s="263">
        <v>4.0945495999999998E-2</v>
      </c>
      <c r="M43" s="263">
        <v>4.0939298999999998E-2</v>
      </c>
      <c r="N43" s="263">
        <v>4.2423245999999998E-2</v>
      </c>
      <c r="O43" s="263">
        <v>3.9485496000000002E-2</v>
      </c>
      <c r="P43" s="263">
        <v>3.5551074000000002E-2</v>
      </c>
      <c r="Q43" s="263">
        <v>3.8428786E-2</v>
      </c>
      <c r="R43" s="263">
        <v>3.5559329000000001E-2</v>
      </c>
      <c r="S43" s="263">
        <v>3.6011205999999997E-2</v>
      </c>
      <c r="T43" s="263">
        <v>3.6189988999999999E-2</v>
      </c>
      <c r="U43" s="263">
        <v>3.6536956000000002E-2</v>
      </c>
      <c r="V43" s="263">
        <v>3.7000975999999998E-2</v>
      </c>
      <c r="W43" s="263">
        <v>3.4604369000000003E-2</v>
      </c>
      <c r="X43" s="263">
        <v>3.7279246000000002E-2</v>
      </c>
      <c r="Y43" s="263">
        <v>3.6963159000000002E-2</v>
      </c>
      <c r="Z43" s="263">
        <v>3.8835986000000003E-2</v>
      </c>
      <c r="AA43" s="263">
        <v>3.9660246000000003E-2</v>
      </c>
      <c r="AB43" s="263">
        <v>3.6438415000000002E-2</v>
      </c>
      <c r="AC43" s="263">
        <v>3.9023346E-2</v>
      </c>
      <c r="AD43" s="263">
        <v>3.6510069999999999E-2</v>
      </c>
      <c r="AE43" s="263">
        <v>3.7236096000000003E-2</v>
      </c>
      <c r="AF43" s="263">
        <v>3.4279259999999999E-2</v>
      </c>
      <c r="AG43" s="263">
        <v>3.5906116000000002E-2</v>
      </c>
      <c r="AH43" s="263">
        <v>3.6431826E-2</v>
      </c>
      <c r="AI43" s="263">
        <v>3.425135E-2</v>
      </c>
      <c r="AJ43" s="263">
        <v>3.6323016E-2</v>
      </c>
      <c r="AK43" s="263">
        <v>3.5730430000000001E-2</v>
      </c>
      <c r="AL43" s="263">
        <v>3.7943866E-2</v>
      </c>
      <c r="AM43" s="263">
        <v>3.8272906000000002E-2</v>
      </c>
      <c r="AN43" s="263">
        <v>3.3978934000000002E-2</v>
      </c>
      <c r="AO43" s="263">
        <v>3.7967186E-2</v>
      </c>
      <c r="AP43" s="263">
        <v>3.5715349E-2</v>
      </c>
      <c r="AQ43" s="263">
        <v>3.6795766000000001E-2</v>
      </c>
      <c r="AR43" s="263">
        <v>3.4082459000000002E-2</v>
      </c>
      <c r="AS43" s="263">
        <v>3.5586755999999997E-2</v>
      </c>
      <c r="AT43" s="263">
        <v>3.5122166000000003E-2</v>
      </c>
      <c r="AU43" s="263">
        <v>3.4703029000000003E-2</v>
      </c>
      <c r="AV43" s="263">
        <v>3.5385576000000002E-2</v>
      </c>
      <c r="AW43" s="263">
        <v>3.5379000000000001E-2</v>
      </c>
      <c r="AX43" s="263">
        <v>3.7175199999999999E-2</v>
      </c>
      <c r="AY43" s="263">
        <v>3.7453500000000001E-2</v>
      </c>
      <c r="AZ43" s="329">
        <v>3.3070200000000001E-2</v>
      </c>
      <c r="BA43" s="329">
        <v>3.7060200000000001E-2</v>
      </c>
      <c r="BB43" s="329">
        <v>3.52856E-2</v>
      </c>
      <c r="BC43" s="329">
        <v>3.6133100000000001E-2</v>
      </c>
      <c r="BD43" s="329">
        <v>3.4109399999999998E-2</v>
      </c>
      <c r="BE43" s="329">
        <v>3.5826900000000002E-2</v>
      </c>
      <c r="BF43" s="329">
        <v>3.59697E-2</v>
      </c>
      <c r="BG43" s="329">
        <v>3.45829E-2</v>
      </c>
      <c r="BH43" s="329">
        <v>3.5652799999999998E-2</v>
      </c>
      <c r="BI43" s="329">
        <v>3.4881099999999998E-2</v>
      </c>
      <c r="BJ43" s="329">
        <v>3.67339E-2</v>
      </c>
      <c r="BK43" s="329">
        <v>3.7591699999999999E-2</v>
      </c>
      <c r="BL43" s="329">
        <v>3.31756E-2</v>
      </c>
      <c r="BM43" s="329">
        <v>3.7431600000000002E-2</v>
      </c>
      <c r="BN43" s="329">
        <v>3.5646299999999999E-2</v>
      </c>
      <c r="BO43" s="329">
        <v>3.6402900000000002E-2</v>
      </c>
      <c r="BP43" s="329">
        <v>3.4090500000000003E-2</v>
      </c>
      <c r="BQ43" s="329">
        <v>3.5790299999999997E-2</v>
      </c>
      <c r="BR43" s="329">
        <v>3.5904800000000001E-2</v>
      </c>
      <c r="BS43" s="329">
        <v>3.4624599999999998E-2</v>
      </c>
      <c r="BT43" s="329">
        <v>3.5544100000000002E-2</v>
      </c>
      <c r="BU43" s="329">
        <v>3.4753300000000001E-2</v>
      </c>
      <c r="BV43" s="329">
        <v>3.6747000000000002E-2</v>
      </c>
    </row>
    <row r="44" spans="1:74" s="166" customFormat="1" ht="12" customHeight="1" x14ac:dyDescent="0.25">
      <c r="A44" s="499" t="s">
        <v>34</v>
      </c>
      <c r="B44" s="533" t="s">
        <v>1032</v>
      </c>
      <c r="C44" s="263">
        <v>0.196731138</v>
      </c>
      <c r="D44" s="263">
        <v>0.17635583699999999</v>
      </c>
      <c r="E44" s="263">
        <v>0.19284401800000001</v>
      </c>
      <c r="F44" s="263">
        <v>0.18058706699999999</v>
      </c>
      <c r="G44" s="263">
        <v>0.18914746800000001</v>
      </c>
      <c r="H44" s="263">
        <v>0.18650966699999999</v>
      </c>
      <c r="I44" s="263">
        <v>0.196146548</v>
      </c>
      <c r="J44" s="263">
        <v>0.194473388</v>
      </c>
      <c r="K44" s="263">
        <v>0.18171878699999999</v>
      </c>
      <c r="L44" s="263">
        <v>0.18665742799999999</v>
      </c>
      <c r="M44" s="263">
        <v>0.18467235700000001</v>
      </c>
      <c r="N44" s="263">
        <v>0.195645928</v>
      </c>
      <c r="O44" s="263">
        <v>0.196489529</v>
      </c>
      <c r="P44" s="263">
        <v>0.17608143400000001</v>
      </c>
      <c r="Q44" s="263">
        <v>0.18944546900000001</v>
      </c>
      <c r="R44" s="263">
        <v>0.17785779800000001</v>
      </c>
      <c r="S44" s="263">
        <v>0.18543171899999999</v>
      </c>
      <c r="T44" s="263">
        <v>0.182330618</v>
      </c>
      <c r="U44" s="263">
        <v>0.192434469</v>
      </c>
      <c r="V44" s="263">
        <v>0.19338767900000001</v>
      </c>
      <c r="W44" s="263">
        <v>0.18193990800000001</v>
      </c>
      <c r="X44" s="263">
        <v>0.184871959</v>
      </c>
      <c r="Y44" s="263">
        <v>0.18394271800000001</v>
      </c>
      <c r="Z44" s="263">
        <v>0.19197362900000001</v>
      </c>
      <c r="AA44" s="263">
        <v>0.183345535</v>
      </c>
      <c r="AB44" s="263">
        <v>0.17237287000000001</v>
      </c>
      <c r="AC44" s="263">
        <v>0.17918763500000001</v>
      </c>
      <c r="AD44" s="263">
        <v>0.168426983</v>
      </c>
      <c r="AE44" s="263">
        <v>0.173637655</v>
      </c>
      <c r="AF44" s="263">
        <v>0.166594663</v>
      </c>
      <c r="AG44" s="263">
        <v>0.17227226500000001</v>
      </c>
      <c r="AH44" s="263">
        <v>0.17469868499999999</v>
      </c>
      <c r="AI44" s="263">
        <v>0.16657756300000001</v>
      </c>
      <c r="AJ44" s="263">
        <v>0.172231565</v>
      </c>
      <c r="AK44" s="263">
        <v>0.17177727300000001</v>
      </c>
      <c r="AL44" s="263">
        <v>0.18027225499999999</v>
      </c>
      <c r="AM44" s="263">
        <v>0.18087736700000001</v>
      </c>
      <c r="AN44" s="263">
        <v>0.16091830600000001</v>
      </c>
      <c r="AO44" s="263">
        <v>0.17567112700000001</v>
      </c>
      <c r="AP44" s="263">
        <v>0.16682152</v>
      </c>
      <c r="AQ44" s="263">
        <v>0.17893898699999999</v>
      </c>
      <c r="AR44" s="263">
        <v>0.17332401</v>
      </c>
      <c r="AS44" s="263">
        <v>0.18302573699999999</v>
      </c>
      <c r="AT44" s="263">
        <v>0.17840503699999999</v>
      </c>
      <c r="AU44" s="263">
        <v>0.17253905</v>
      </c>
      <c r="AV44" s="263">
        <v>0.17327493699999999</v>
      </c>
      <c r="AW44" s="263">
        <v>0.1691165</v>
      </c>
      <c r="AX44" s="263">
        <v>0.1757967</v>
      </c>
      <c r="AY44" s="263">
        <v>0.17922850000000001</v>
      </c>
      <c r="AZ44" s="329">
        <v>0.1625461</v>
      </c>
      <c r="BA44" s="329">
        <v>0.1748236</v>
      </c>
      <c r="BB44" s="329">
        <v>0.16863829999999999</v>
      </c>
      <c r="BC44" s="329">
        <v>0.174761</v>
      </c>
      <c r="BD44" s="329">
        <v>0.17353679999999999</v>
      </c>
      <c r="BE44" s="329">
        <v>0.18346119999999999</v>
      </c>
      <c r="BF44" s="329">
        <v>0.18316060000000001</v>
      </c>
      <c r="BG44" s="329">
        <v>0.17482880000000001</v>
      </c>
      <c r="BH44" s="329">
        <v>0.17983579999999999</v>
      </c>
      <c r="BI44" s="329">
        <v>0.17490800000000001</v>
      </c>
      <c r="BJ44" s="329">
        <v>0.18271770000000001</v>
      </c>
      <c r="BK44" s="329">
        <v>0.18391460000000001</v>
      </c>
      <c r="BL44" s="329">
        <v>0.16599120000000001</v>
      </c>
      <c r="BM44" s="329">
        <v>0.17752299999999999</v>
      </c>
      <c r="BN44" s="329">
        <v>0.17045260000000001</v>
      </c>
      <c r="BO44" s="329">
        <v>0.1763188</v>
      </c>
      <c r="BP44" s="329">
        <v>0.17499619999999999</v>
      </c>
      <c r="BQ44" s="329">
        <v>0.1844837</v>
      </c>
      <c r="BR44" s="329">
        <v>0.18429609999999999</v>
      </c>
      <c r="BS44" s="329">
        <v>0.17553250000000001</v>
      </c>
      <c r="BT44" s="329">
        <v>0.18075160000000001</v>
      </c>
      <c r="BU44" s="329">
        <v>0.17526079999999999</v>
      </c>
      <c r="BV44" s="329">
        <v>0.18312030000000001</v>
      </c>
    </row>
    <row r="45" spans="1:74" s="166" customFormat="1" ht="12" customHeight="1" x14ac:dyDescent="0.25">
      <c r="A45" s="528" t="s">
        <v>97</v>
      </c>
      <c r="B45" s="533" t="s">
        <v>458</v>
      </c>
      <c r="C45" s="263">
        <v>0.23278976269000001</v>
      </c>
      <c r="D45" s="263">
        <v>0.21089434288</v>
      </c>
      <c r="E45" s="263">
        <v>0.24066441146000001</v>
      </c>
      <c r="F45" s="263">
        <v>0.24040196132</v>
      </c>
      <c r="G45" s="263">
        <v>0.21787306294</v>
      </c>
      <c r="H45" s="263">
        <v>0.22471188727999999</v>
      </c>
      <c r="I45" s="263">
        <v>0.14959366940999999</v>
      </c>
      <c r="J45" s="263">
        <v>0.18053417722000001</v>
      </c>
      <c r="K45" s="263">
        <v>0.16844034386000001</v>
      </c>
      <c r="L45" s="263">
        <v>0.19272835997000001</v>
      </c>
      <c r="M45" s="263">
        <v>0.20020624089</v>
      </c>
      <c r="N45" s="263">
        <v>0.22105885938</v>
      </c>
      <c r="O45" s="263">
        <v>0.2161514581</v>
      </c>
      <c r="P45" s="263">
        <v>0.20123746882999999</v>
      </c>
      <c r="Q45" s="263">
        <v>0.22926746001000001</v>
      </c>
      <c r="R45" s="263">
        <v>0.25724530075000002</v>
      </c>
      <c r="S45" s="263">
        <v>0.22936314343</v>
      </c>
      <c r="T45" s="263">
        <v>0.19970441551000001</v>
      </c>
      <c r="U45" s="263">
        <v>0.19666161374999999</v>
      </c>
      <c r="V45" s="263">
        <v>0.17777508732</v>
      </c>
      <c r="W45" s="263">
        <v>0.21812099837999999</v>
      </c>
      <c r="X45" s="263">
        <v>0.24576492034</v>
      </c>
      <c r="Y45" s="263">
        <v>0.22404662420999999</v>
      </c>
      <c r="Z45" s="263">
        <v>0.23701535021</v>
      </c>
      <c r="AA45" s="263">
        <v>0.25020542015000002</v>
      </c>
      <c r="AB45" s="263">
        <v>0.25900728682000002</v>
      </c>
      <c r="AC45" s="263">
        <v>0.26086400308000002</v>
      </c>
      <c r="AD45" s="263">
        <v>0.26471284825000002</v>
      </c>
      <c r="AE45" s="263">
        <v>0.25249242430000002</v>
      </c>
      <c r="AF45" s="263">
        <v>0.26837701514000001</v>
      </c>
      <c r="AG45" s="263">
        <v>0.20292252155000001</v>
      </c>
      <c r="AH45" s="263">
        <v>0.20447700381</v>
      </c>
      <c r="AI45" s="263">
        <v>0.20572093406</v>
      </c>
      <c r="AJ45" s="263">
        <v>0.25572313462000001</v>
      </c>
      <c r="AK45" s="263">
        <v>0.29395870633999999</v>
      </c>
      <c r="AL45" s="263">
        <v>0.28388547399000003</v>
      </c>
      <c r="AM45" s="263">
        <v>0.27015827554999999</v>
      </c>
      <c r="AN45" s="263">
        <v>0.2382490551</v>
      </c>
      <c r="AO45" s="263">
        <v>0.35482617263999999</v>
      </c>
      <c r="AP45" s="263">
        <v>0.32124174176999998</v>
      </c>
      <c r="AQ45" s="263">
        <v>0.29806372752999999</v>
      </c>
      <c r="AR45" s="263">
        <v>0.23624619191999999</v>
      </c>
      <c r="AS45" s="263">
        <v>0.19125266109</v>
      </c>
      <c r="AT45" s="263">
        <v>0.23772731317000001</v>
      </c>
      <c r="AU45" s="263">
        <v>0.25466497395999999</v>
      </c>
      <c r="AV45" s="263">
        <v>0.28781739200000001</v>
      </c>
      <c r="AW45" s="263">
        <v>0.31987302412000002</v>
      </c>
      <c r="AX45" s="263">
        <v>0.32100600000000001</v>
      </c>
      <c r="AY45" s="263">
        <v>0.32443070000000002</v>
      </c>
      <c r="AZ45" s="329">
        <v>0.32830179999999998</v>
      </c>
      <c r="BA45" s="329">
        <v>0.39842270000000002</v>
      </c>
      <c r="BB45" s="329">
        <v>0.36182310000000001</v>
      </c>
      <c r="BC45" s="329">
        <v>0.33755580000000002</v>
      </c>
      <c r="BD45" s="329">
        <v>0.26330550000000003</v>
      </c>
      <c r="BE45" s="329">
        <v>0.21187320000000001</v>
      </c>
      <c r="BF45" s="329">
        <v>0.25654009999999999</v>
      </c>
      <c r="BG45" s="329">
        <v>0.2870433</v>
      </c>
      <c r="BH45" s="329">
        <v>0.31373040000000002</v>
      </c>
      <c r="BI45" s="329">
        <v>0.34595340000000002</v>
      </c>
      <c r="BJ45" s="329">
        <v>0.3381709</v>
      </c>
      <c r="BK45" s="329">
        <v>0.33769700000000002</v>
      </c>
      <c r="BL45" s="329">
        <v>0.33624209999999999</v>
      </c>
      <c r="BM45" s="329">
        <v>0.4203423</v>
      </c>
      <c r="BN45" s="329">
        <v>0.37305850000000002</v>
      </c>
      <c r="BO45" s="329">
        <v>0.3508735</v>
      </c>
      <c r="BP45" s="329">
        <v>0.27142670000000002</v>
      </c>
      <c r="BQ45" s="329">
        <v>0.2175253</v>
      </c>
      <c r="BR45" s="329">
        <v>0.26628249999999998</v>
      </c>
      <c r="BS45" s="329">
        <v>0.30114970000000002</v>
      </c>
      <c r="BT45" s="329">
        <v>0.32708559999999998</v>
      </c>
      <c r="BU45" s="329">
        <v>0.35461280000000001</v>
      </c>
      <c r="BV45" s="329">
        <v>0.35470059999999998</v>
      </c>
    </row>
    <row r="46" spans="1:74" ht="12" customHeight="1" x14ac:dyDescent="0.25">
      <c r="A46" s="534" t="s">
        <v>24</v>
      </c>
      <c r="B46" s="535" t="s">
        <v>779</v>
      </c>
      <c r="C46" s="264">
        <v>0.95476049722</v>
      </c>
      <c r="D46" s="264">
        <v>0.89449769961000003</v>
      </c>
      <c r="E46" s="264">
        <v>0.99557934832999995</v>
      </c>
      <c r="F46" s="264">
        <v>1.0026329947999999</v>
      </c>
      <c r="G46" s="264">
        <v>1.045277096</v>
      </c>
      <c r="H46" s="264">
        <v>1.0157887720000001</v>
      </c>
      <c r="I46" s="264">
        <v>0.92980738827999998</v>
      </c>
      <c r="J46" s="264">
        <v>0.93644319003999998</v>
      </c>
      <c r="K46" s="264">
        <v>0.84984238598999995</v>
      </c>
      <c r="L46" s="264">
        <v>0.88751104858999996</v>
      </c>
      <c r="M46" s="264">
        <v>0.89102543114999999</v>
      </c>
      <c r="N46" s="264">
        <v>0.92846248406999998</v>
      </c>
      <c r="O46" s="264">
        <v>0.92501995554000005</v>
      </c>
      <c r="P46" s="264">
        <v>0.86652669541000005</v>
      </c>
      <c r="Q46" s="264">
        <v>0.98556288989999996</v>
      </c>
      <c r="R46" s="264">
        <v>1.0203878904000001</v>
      </c>
      <c r="S46" s="264">
        <v>1.0618536212</v>
      </c>
      <c r="T46" s="264">
        <v>0.99423285943999995</v>
      </c>
      <c r="U46" s="264">
        <v>0.98160666681999997</v>
      </c>
      <c r="V46" s="264">
        <v>0.93586901070999995</v>
      </c>
      <c r="W46" s="264">
        <v>0.89788967827999999</v>
      </c>
      <c r="X46" s="264">
        <v>0.92974661985999996</v>
      </c>
      <c r="Y46" s="264">
        <v>0.89680476193000003</v>
      </c>
      <c r="Z46" s="264">
        <v>0.93146493806999997</v>
      </c>
      <c r="AA46" s="264">
        <v>0.96094977403000004</v>
      </c>
      <c r="AB46" s="264">
        <v>0.96971281622000005</v>
      </c>
      <c r="AC46" s="264">
        <v>0.96644726710999995</v>
      </c>
      <c r="AD46" s="264">
        <v>0.91992110679000005</v>
      </c>
      <c r="AE46" s="264">
        <v>1.0267651177999999</v>
      </c>
      <c r="AF46" s="264">
        <v>1.0414535657999999</v>
      </c>
      <c r="AG46" s="264">
        <v>0.98787649152000001</v>
      </c>
      <c r="AH46" s="264">
        <v>0.94545326060000001</v>
      </c>
      <c r="AI46" s="264">
        <v>0.87575744470000005</v>
      </c>
      <c r="AJ46" s="264">
        <v>0.92050102235999998</v>
      </c>
      <c r="AK46" s="264">
        <v>0.96465427625</v>
      </c>
      <c r="AL46" s="264">
        <v>0.97002044396999998</v>
      </c>
      <c r="AM46" s="264">
        <v>0.97573629442999998</v>
      </c>
      <c r="AN46" s="264">
        <v>0.87473763524000003</v>
      </c>
      <c r="AO46" s="264">
        <v>1.0882192646</v>
      </c>
      <c r="AP46" s="264">
        <v>1.0313663785</v>
      </c>
      <c r="AQ46" s="264">
        <v>1.0933059058000001</v>
      </c>
      <c r="AR46" s="264">
        <v>1.0244381242</v>
      </c>
      <c r="AS46" s="264">
        <v>0.97759960626999998</v>
      </c>
      <c r="AT46" s="264">
        <v>1.0009215224000001</v>
      </c>
      <c r="AU46" s="264">
        <v>0.96044963265000005</v>
      </c>
      <c r="AV46" s="264">
        <v>1.0020559690999999</v>
      </c>
      <c r="AW46" s="264">
        <v>1.0272720196</v>
      </c>
      <c r="AX46" s="264">
        <v>1.0576110000000001</v>
      </c>
      <c r="AY46" s="264">
        <v>1.0873561</v>
      </c>
      <c r="AZ46" s="327">
        <v>1.029239</v>
      </c>
      <c r="BA46" s="327">
        <v>1.20204</v>
      </c>
      <c r="BB46" s="327">
        <v>1.17666</v>
      </c>
      <c r="BC46" s="327">
        <v>1.220548</v>
      </c>
      <c r="BD46" s="327">
        <v>1.1332880000000001</v>
      </c>
      <c r="BE46" s="327">
        <v>1.0832409999999999</v>
      </c>
      <c r="BF46" s="327">
        <v>1.082927</v>
      </c>
      <c r="BG46" s="327">
        <v>1.0411429999999999</v>
      </c>
      <c r="BH46" s="327">
        <v>1.0650029999999999</v>
      </c>
      <c r="BI46" s="327">
        <v>1.079434</v>
      </c>
      <c r="BJ46" s="327">
        <v>1.093019</v>
      </c>
      <c r="BK46" s="327">
        <v>1.115051</v>
      </c>
      <c r="BL46" s="327">
        <v>1.066317</v>
      </c>
      <c r="BM46" s="327">
        <v>1.268276</v>
      </c>
      <c r="BN46" s="327">
        <v>1.234103</v>
      </c>
      <c r="BO46" s="327">
        <v>1.2896110000000001</v>
      </c>
      <c r="BP46" s="327">
        <v>1.2023410000000001</v>
      </c>
      <c r="BQ46" s="327">
        <v>1.1489860000000001</v>
      </c>
      <c r="BR46" s="327">
        <v>1.1540900000000001</v>
      </c>
      <c r="BS46" s="327">
        <v>1.1066499999999999</v>
      </c>
      <c r="BT46" s="327">
        <v>1.1266719999999999</v>
      </c>
      <c r="BU46" s="327">
        <v>1.1311199999999999</v>
      </c>
      <c r="BV46" s="327">
        <v>1.1516900000000001</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63"/>
      <c r="BF47" s="263"/>
      <c r="BG47" s="263"/>
      <c r="BH47" s="263"/>
      <c r="BI47" s="263"/>
      <c r="BJ47" s="263"/>
      <c r="BK47" s="263"/>
      <c r="BL47" s="263"/>
      <c r="BM47" s="263"/>
      <c r="BN47" s="263"/>
      <c r="BO47" s="263"/>
      <c r="BP47" s="263"/>
      <c r="BQ47" s="263"/>
      <c r="BR47" s="263"/>
      <c r="BS47" s="263"/>
      <c r="BT47" s="539"/>
      <c r="BU47" s="539"/>
      <c r="BV47" s="539"/>
    </row>
    <row r="48" spans="1:74" s="540" customFormat="1" ht="12" customHeight="1" x14ac:dyDescent="0.25">
      <c r="A48" s="537"/>
      <c r="B48" s="538" t="s">
        <v>1035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731"/>
      <c r="AN48" s="731"/>
      <c r="AO48" s="731"/>
      <c r="AP48" s="731"/>
      <c r="AQ48" s="731"/>
      <c r="AR48" s="731"/>
      <c r="AS48" s="731"/>
      <c r="AT48" s="731"/>
      <c r="AU48" s="731"/>
      <c r="AV48" s="731"/>
      <c r="AW48" s="731"/>
      <c r="AX48" s="731"/>
      <c r="AY48" s="731"/>
      <c r="AZ48" s="731"/>
      <c r="BA48" s="731"/>
      <c r="BB48" s="731"/>
      <c r="BC48" s="731"/>
      <c r="BD48" s="731"/>
      <c r="BE48" s="731"/>
      <c r="BF48" s="731"/>
      <c r="BG48" s="731"/>
      <c r="BH48" s="731"/>
      <c r="BI48" s="731"/>
      <c r="BJ48" s="731"/>
      <c r="BK48" s="731"/>
      <c r="BL48" s="731"/>
      <c r="BM48" s="731"/>
      <c r="BN48" s="731"/>
      <c r="BO48" s="731"/>
      <c r="BP48" s="731"/>
      <c r="BQ48" s="731"/>
      <c r="BR48" s="731"/>
      <c r="BS48" s="731"/>
      <c r="BT48" s="539"/>
      <c r="BU48" s="539"/>
      <c r="BV48" s="539"/>
    </row>
    <row r="49" spans="1:74" s="540" customFormat="1" ht="12" customHeight="1" x14ac:dyDescent="0.25">
      <c r="A49" s="537"/>
      <c r="B49" s="538" t="s">
        <v>824</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263"/>
      <c r="AN49" s="263"/>
      <c r="AO49" s="263"/>
      <c r="AP49" s="263"/>
      <c r="AQ49" s="263"/>
      <c r="AR49" s="263"/>
      <c r="AS49" s="26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3"/>
      <c r="BP49" s="263"/>
      <c r="BQ49" s="263"/>
      <c r="BR49" s="263"/>
      <c r="BS49" s="263"/>
      <c r="BT49" s="539"/>
      <c r="BU49" s="539"/>
      <c r="BV49" s="539"/>
    </row>
    <row r="50" spans="1:74" s="540" customFormat="1" ht="12" customHeight="1" x14ac:dyDescent="0.25">
      <c r="A50" s="537"/>
      <c r="B50" s="541" t="s">
        <v>1036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263"/>
      <c r="AN50" s="263"/>
      <c r="AO50" s="263"/>
      <c r="AP50" s="263"/>
      <c r="AQ50" s="263"/>
      <c r="AR50" s="263"/>
      <c r="AS50" s="263"/>
      <c r="AT50" s="263"/>
      <c r="AU50" s="263"/>
      <c r="AV50" s="263"/>
      <c r="AW50" s="263"/>
      <c r="AX50" s="263"/>
      <c r="AY50" s="263"/>
      <c r="AZ50" s="263"/>
      <c r="BA50" s="263"/>
      <c r="BB50" s="263"/>
      <c r="BC50" s="263"/>
      <c r="BD50" s="263"/>
      <c r="BE50" s="263"/>
      <c r="BF50" s="263"/>
      <c r="BG50" s="263"/>
      <c r="BH50" s="263"/>
      <c r="BI50" s="263"/>
      <c r="BJ50" s="263"/>
      <c r="BK50" s="263"/>
      <c r="BL50" s="263"/>
      <c r="BM50" s="263"/>
      <c r="BN50" s="263"/>
      <c r="BO50" s="263"/>
      <c r="BP50" s="263"/>
      <c r="BQ50" s="263"/>
      <c r="BR50" s="263"/>
      <c r="BS50" s="263"/>
      <c r="BT50" s="541"/>
      <c r="BU50" s="541"/>
      <c r="BV50" s="541"/>
    </row>
    <row r="51" spans="1:74" s="540" customFormat="1" ht="20.5" customHeight="1" x14ac:dyDescent="0.25">
      <c r="A51" s="537"/>
      <c r="B51" s="817" t="s">
        <v>1404</v>
      </c>
      <c r="C51" s="753"/>
      <c r="D51" s="753"/>
      <c r="E51" s="753"/>
      <c r="F51" s="753"/>
      <c r="G51" s="753"/>
      <c r="H51" s="753"/>
      <c r="I51" s="753"/>
      <c r="J51" s="753"/>
      <c r="K51" s="753"/>
      <c r="L51" s="753"/>
      <c r="M51" s="753"/>
      <c r="N51" s="753"/>
      <c r="O51" s="753"/>
      <c r="P51" s="753"/>
      <c r="Q51" s="750"/>
      <c r="R51" s="541"/>
      <c r="S51" s="541"/>
      <c r="T51" s="541"/>
      <c r="U51" s="541"/>
      <c r="V51" s="541"/>
      <c r="W51" s="541"/>
      <c r="X51" s="541"/>
      <c r="Y51" s="541"/>
      <c r="Z51" s="541"/>
      <c r="AA51" s="541"/>
      <c r="AB51" s="541"/>
      <c r="AC51" s="541"/>
      <c r="AD51" s="541"/>
      <c r="AE51" s="541"/>
      <c r="AF51" s="541"/>
      <c r="AG51" s="541"/>
      <c r="AH51" s="541"/>
      <c r="AI51" s="541"/>
      <c r="AJ51" s="541"/>
      <c r="AK51" s="541"/>
      <c r="AL51" s="541"/>
      <c r="AM51" s="263"/>
      <c r="AN51" s="263"/>
      <c r="AO51" s="263"/>
      <c r="AP51" s="263"/>
      <c r="AQ51" s="263"/>
      <c r="AR51" s="263"/>
      <c r="AS51" s="263"/>
      <c r="AT51" s="263"/>
      <c r="AU51" s="263"/>
      <c r="AV51" s="263"/>
      <c r="AW51" s="263"/>
      <c r="AX51" s="263"/>
      <c r="AY51" s="263"/>
      <c r="AZ51" s="263"/>
      <c r="BA51" s="263"/>
      <c r="BB51" s="263"/>
      <c r="BC51" s="263"/>
      <c r="BD51" s="263"/>
      <c r="BE51" s="263"/>
      <c r="BF51" s="263"/>
      <c r="BG51" s="263"/>
      <c r="BH51" s="263"/>
      <c r="BI51" s="263"/>
      <c r="BJ51" s="263"/>
      <c r="BK51" s="263"/>
      <c r="BL51" s="263"/>
      <c r="BM51" s="263"/>
      <c r="BN51" s="263"/>
      <c r="BO51" s="263"/>
      <c r="BP51" s="263"/>
      <c r="BQ51" s="263"/>
      <c r="BR51" s="263"/>
      <c r="BS51" s="263"/>
      <c r="BT51" s="541"/>
      <c r="BU51" s="541"/>
      <c r="BV51" s="541"/>
    </row>
    <row r="52" spans="1:74" s="540" customFormat="1" ht="12" customHeight="1" x14ac:dyDescent="0.25">
      <c r="A52" s="537"/>
      <c r="B52" s="538" t="s">
        <v>1402</v>
      </c>
      <c r="C52" s="539"/>
      <c r="D52" s="539"/>
      <c r="E52" s="539"/>
      <c r="F52" s="539"/>
      <c r="G52" s="539"/>
      <c r="H52" s="539"/>
      <c r="I52" s="539"/>
      <c r="J52" s="539"/>
      <c r="K52" s="539"/>
      <c r="L52" s="539"/>
      <c r="M52" s="539"/>
      <c r="N52" s="539"/>
      <c r="O52" s="539"/>
      <c r="P52" s="539"/>
      <c r="Q52" s="539"/>
      <c r="R52" s="539"/>
      <c r="S52" s="539"/>
      <c r="T52" s="539"/>
      <c r="U52" s="539"/>
      <c r="V52" s="539"/>
      <c r="W52" s="539"/>
      <c r="X52" s="539"/>
      <c r="Y52" s="539"/>
      <c r="Z52" s="539"/>
      <c r="AA52" s="539"/>
      <c r="AB52" s="539"/>
      <c r="AC52" s="539"/>
      <c r="AD52" s="539"/>
      <c r="AE52" s="539"/>
      <c r="AF52" s="539"/>
      <c r="AG52" s="539"/>
      <c r="AH52" s="539"/>
      <c r="AI52" s="539"/>
      <c r="AJ52" s="539"/>
      <c r="AK52" s="539"/>
      <c r="AL52" s="539"/>
      <c r="AM52" s="731"/>
      <c r="AN52" s="731"/>
      <c r="AO52" s="731"/>
      <c r="AP52" s="731"/>
      <c r="AQ52" s="731"/>
      <c r="AR52" s="731"/>
      <c r="AS52" s="731"/>
      <c r="AT52" s="731"/>
      <c r="AU52" s="731"/>
      <c r="AV52" s="731"/>
      <c r="AW52" s="731"/>
      <c r="AX52" s="731"/>
      <c r="AY52" s="731"/>
      <c r="AZ52" s="731"/>
      <c r="BA52" s="731"/>
      <c r="BB52" s="731"/>
      <c r="BC52" s="731"/>
      <c r="BD52" s="731"/>
      <c r="BE52" s="731"/>
      <c r="BF52" s="731"/>
      <c r="BG52" s="731"/>
      <c r="BH52" s="731"/>
      <c r="BI52" s="731"/>
      <c r="BJ52" s="731"/>
      <c r="BK52" s="731"/>
      <c r="BL52" s="731"/>
      <c r="BM52" s="731"/>
      <c r="BN52" s="731"/>
      <c r="BO52" s="731"/>
      <c r="BP52" s="731"/>
      <c r="BQ52" s="731"/>
      <c r="BR52" s="731"/>
      <c r="BS52" s="731"/>
      <c r="BT52" s="539"/>
      <c r="BU52" s="539"/>
      <c r="BV52" s="539"/>
    </row>
    <row r="53" spans="1:74" s="540" customFormat="1" ht="22" customHeight="1" x14ac:dyDescent="0.25">
      <c r="A53" s="537"/>
      <c r="B53" s="817" t="s">
        <v>1403</v>
      </c>
      <c r="C53" s="753"/>
      <c r="D53" s="753"/>
      <c r="E53" s="753"/>
      <c r="F53" s="753"/>
      <c r="G53" s="753"/>
      <c r="H53" s="753"/>
      <c r="I53" s="753"/>
      <c r="J53" s="753"/>
      <c r="K53" s="753"/>
      <c r="L53" s="753"/>
      <c r="M53" s="753"/>
      <c r="N53" s="753"/>
      <c r="O53" s="753"/>
      <c r="P53" s="753"/>
      <c r="Q53" s="750"/>
      <c r="R53" s="539"/>
      <c r="S53" s="539"/>
      <c r="T53" s="539"/>
      <c r="U53" s="539"/>
      <c r="V53" s="539"/>
      <c r="W53" s="539"/>
      <c r="X53" s="539"/>
      <c r="Y53" s="539"/>
      <c r="Z53" s="539"/>
      <c r="AA53" s="539"/>
      <c r="AB53" s="539"/>
      <c r="AC53" s="539"/>
      <c r="AD53" s="539"/>
      <c r="AE53" s="539"/>
      <c r="AF53" s="539"/>
      <c r="AG53" s="539"/>
      <c r="AH53" s="539"/>
      <c r="AI53" s="539"/>
      <c r="AJ53" s="539"/>
      <c r="AK53" s="539"/>
      <c r="AL53" s="539"/>
      <c r="AM53" s="263"/>
      <c r="AN53" s="539"/>
      <c r="AO53" s="539"/>
      <c r="AP53" s="539"/>
      <c r="AQ53" s="539"/>
      <c r="AR53" s="539"/>
      <c r="AS53" s="539"/>
      <c r="AT53" s="539"/>
      <c r="AU53" s="539"/>
      <c r="AV53" s="539"/>
      <c r="AW53" s="539"/>
      <c r="AX53" s="539"/>
      <c r="AY53" s="539"/>
      <c r="AZ53" s="539"/>
      <c r="BA53" s="539"/>
      <c r="BB53" s="539"/>
      <c r="BC53" s="539"/>
      <c r="BD53" s="621"/>
      <c r="BE53" s="621"/>
      <c r="BF53" s="62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
      <c r="A54" s="537"/>
      <c r="B54" s="536" t="s">
        <v>808</v>
      </c>
      <c r="C54" s="720"/>
      <c r="D54" s="720"/>
      <c r="E54" s="720"/>
      <c r="F54" s="720"/>
      <c r="G54" s="720"/>
      <c r="H54" s="720"/>
      <c r="I54" s="720"/>
      <c r="J54" s="720"/>
      <c r="K54" s="720"/>
      <c r="L54" s="720"/>
      <c r="M54" s="720"/>
      <c r="N54" s="720"/>
      <c r="O54" s="720"/>
      <c r="P54" s="720"/>
      <c r="Q54" s="71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21"/>
      <c r="BE54" s="621"/>
      <c r="BF54" s="62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61" t="str">
        <f>"Notes: "&amp;"EIA completed modeling and analysis for this report on " &amp;Dates!D2&amp;"."</f>
        <v>Notes: EIA completed modeling and analysis for this report on Thursday February 3, 2022.</v>
      </c>
      <c r="C55" s="760"/>
      <c r="D55" s="760"/>
      <c r="E55" s="760"/>
      <c r="F55" s="760"/>
      <c r="G55" s="760"/>
      <c r="H55" s="760"/>
      <c r="I55" s="760"/>
      <c r="J55" s="760"/>
      <c r="K55" s="760"/>
      <c r="L55" s="760"/>
      <c r="M55" s="760"/>
      <c r="N55" s="760"/>
      <c r="O55" s="760"/>
      <c r="P55" s="760"/>
      <c r="Q55" s="760"/>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21"/>
      <c r="BE55" s="621"/>
      <c r="BF55" s="62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761" t="s">
        <v>351</v>
      </c>
      <c r="C56" s="760"/>
      <c r="D56" s="760"/>
      <c r="E56" s="760"/>
      <c r="F56" s="760"/>
      <c r="G56" s="760"/>
      <c r="H56" s="760"/>
      <c r="I56" s="760"/>
      <c r="J56" s="760"/>
      <c r="K56" s="760"/>
      <c r="L56" s="760"/>
      <c r="M56" s="760"/>
      <c r="N56" s="760"/>
      <c r="O56" s="760"/>
      <c r="P56" s="760"/>
      <c r="Q56" s="760"/>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21"/>
      <c r="BE56" s="621"/>
      <c r="BF56" s="62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818" t="s">
        <v>361</v>
      </c>
      <c r="C57" s="750"/>
      <c r="D57" s="750"/>
      <c r="E57" s="750"/>
      <c r="F57" s="750"/>
      <c r="G57" s="750"/>
      <c r="H57" s="750"/>
      <c r="I57" s="750"/>
      <c r="J57" s="750"/>
      <c r="K57" s="750"/>
      <c r="L57" s="750"/>
      <c r="M57" s="750"/>
      <c r="N57" s="750"/>
      <c r="O57" s="750"/>
      <c r="P57" s="750"/>
      <c r="Q57" s="750"/>
      <c r="R57" s="539"/>
      <c r="S57" s="539"/>
      <c r="T57" s="539"/>
      <c r="U57" s="539"/>
      <c r="V57" s="539"/>
      <c r="W57" s="539"/>
      <c r="X57" s="539"/>
      <c r="Y57" s="539"/>
      <c r="Z57" s="539"/>
      <c r="AA57" s="539"/>
      <c r="AB57" s="539"/>
      <c r="AC57" s="539"/>
      <c r="AD57" s="539"/>
      <c r="AE57" s="539"/>
      <c r="AF57" s="539"/>
      <c r="AG57" s="539"/>
      <c r="AH57" s="539"/>
      <c r="AI57" s="539"/>
      <c r="AJ57" s="539"/>
      <c r="AK57" s="539"/>
      <c r="AL57" s="539"/>
      <c r="AM57" s="539"/>
      <c r="AN57" s="539"/>
      <c r="AO57" s="539"/>
      <c r="AP57" s="539"/>
      <c r="AQ57" s="539"/>
      <c r="AR57" s="539"/>
      <c r="AS57" s="539"/>
      <c r="AT57" s="539"/>
      <c r="AU57" s="539"/>
      <c r="AV57" s="539"/>
      <c r="AW57" s="539"/>
      <c r="AX57" s="539"/>
      <c r="AY57" s="539"/>
      <c r="AZ57" s="539"/>
      <c r="BA57" s="539"/>
      <c r="BB57" s="539"/>
      <c r="BC57" s="539"/>
      <c r="BD57" s="621"/>
      <c r="BE57" s="621"/>
      <c r="BF57" s="621"/>
      <c r="BG57" s="539"/>
      <c r="BH57" s="539"/>
      <c r="BI57" s="539"/>
      <c r="BJ57" s="539"/>
      <c r="BK57" s="539"/>
      <c r="BL57" s="539"/>
      <c r="BM57" s="539"/>
      <c r="BN57" s="539"/>
      <c r="BO57" s="539"/>
      <c r="BP57" s="539"/>
      <c r="BQ57" s="539"/>
      <c r="BR57" s="539"/>
      <c r="BS57" s="539"/>
      <c r="BT57" s="539"/>
      <c r="BU57" s="539"/>
      <c r="BV57" s="539"/>
    </row>
    <row r="58" spans="1:74" s="540" customFormat="1" ht="12" customHeight="1" x14ac:dyDescent="0.25">
      <c r="A58" s="537"/>
      <c r="B58" s="543" t="s">
        <v>831</v>
      </c>
      <c r="C58" s="544"/>
      <c r="D58" s="544"/>
      <c r="E58" s="544"/>
      <c r="F58" s="544"/>
      <c r="G58" s="544"/>
      <c r="H58" s="544"/>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622"/>
      <c r="BE58" s="622"/>
      <c r="BF58" s="622"/>
      <c r="BG58" s="544"/>
      <c r="BH58" s="544"/>
      <c r="BI58" s="544"/>
      <c r="BJ58" s="544"/>
      <c r="BK58" s="544"/>
      <c r="BL58" s="544"/>
      <c r="BM58" s="544"/>
      <c r="BN58" s="544"/>
      <c r="BO58" s="544"/>
      <c r="BP58" s="544"/>
      <c r="BQ58" s="544"/>
      <c r="BR58" s="544"/>
      <c r="BS58" s="544"/>
      <c r="BT58" s="544"/>
      <c r="BU58" s="544"/>
      <c r="BV58" s="544"/>
    </row>
    <row r="59" spans="1:74" s="540" customFormat="1" ht="12" customHeight="1" x14ac:dyDescent="0.25">
      <c r="A59" s="537"/>
      <c r="B59" s="762" t="s">
        <v>1364</v>
      </c>
      <c r="C59" s="750"/>
      <c r="D59" s="750"/>
      <c r="E59" s="750"/>
      <c r="F59" s="750"/>
      <c r="G59" s="750"/>
      <c r="H59" s="750"/>
      <c r="I59" s="750"/>
      <c r="J59" s="750"/>
      <c r="K59" s="750"/>
      <c r="L59" s="750"/>
      <c r="M59" s="750"/>
      <c r="N59" s="750"/>
      <c r="O59" s="750"/>
      <c r="P59" s="750"/>
      <c r="Q59" s="750"/>
      <c r="R59" s="545"/>
      <c r="S59" s="545"/>
      <c r="T59" s="545"/>
      <c r="U59" s="545"/>
      <c r="V59" s="545"/>
      <c r="W59" s="545"/>
      <c r="X59" s="545"/>
      <c r="Y59" s="545"/>
      <c r="Z59" s="545"/>
      <c r="AA59" s="545"/>
      <c r="AB59" s="545"/>
      <c r="AC59" s="545"/>
      <c r="AD59" s="545"/>
      <c r="AE59" s="545"/>
      <c r="AF59" s="545"/>
      <c r="AG59" s="545"/>
      <c r="AH59" s="545"/>
      <c r="AI59" s="545"/>
      <c r="AJ59" s="545"/>
      <c r="AK59" s="545"/>
      <c r="AL59" s="545"/>
      <c r="AM59" s="545"/>
      <c r="AN59" s="545"/>
      <c r="AO59" s="545"/>
      <c r="AP59" s="545"/>
      <c r="AQ59" s="545"/>
      <c r="AR59" s="545"/>
      <c r="AS59" s="545"/>
      <c r="AT59" s="545"/>
      <c r="AU59" s="545"/>
      <c r="AV59" s="545"/>
      <c r="AW59" s="545"/>
      <c r="AX59" s="545"/>
      <c r="AY59" s="545"/>
      <c r="AZ59" s="545"/>
      <c r="BA59" s="545"/>
      <c r="BB59" s="545"/>
      <c r="BC59" s="545"/>
      <c r="BD59" s="622"/>
      <c r="BE59" s="622"/>
      <c r="BF59" s="622"/>
      <c r="BG59" s="545"/>
      <c r="BH59" s="545"/>
      <c r="BI59" s="545"/>
      <c r="BJ59" s="545"/>
      <c r="BK59" s="545"/>
      <c r="BL59" s="545"/>
      <c r="BM59" s="545"/>
      <c r="BN59" s="545"/>
      <c r="BO59" s="545"/>
      <c r="BP59" s="545"/>
      <c r="BQ59" s="545"/>
      <c r="BR59" s="545"/>
      <c r="BS59" s="545"/>
      <c r="BT59" s="545"/>
      <c r="BU59" s="545"/>
      <c r="BV59" s="54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32" activePane="bottomRight" state="frozen"/>
      <selection activeCell="BF63" sqref="BF63"/>
      <selection pane="topRight" activeCell="BF63" sqref="BF63"/>
      <selection pane="bottomLeft" activeCell="BF63" sqref="BF63"/>
      <selection pane="bottomRight" activeCell="B1" sqref="B1"/>
    </sheetView>
  </sheetViews>
  <sheetFormatPr defaultColWidth="9.1796875" defaultRowHeight="12" customHeight="1" x14ac:dyDescent="0.35"/>
  <cols>
    <col min="1" max="1" width="12.36328125" style="645" customWidth="1"/>
    <col min="2" max="2" width="26" style="645" customWidth="1"/>
    <col min="3" max="55" width="6.6328125" style="645" customWidth="1"/>
    <col min="56" max="58" width="6.6328125" style="660" customWidth="1"/>
    <col min="59" max="74" width="6.6328125" style="645" customWidth="1"/>
    <col min="75" max="16384" width="9.1796875" style="645"/>
  </cols>
  <sheetData>
    <row r="1" spans="1:74" ht="12.75" customHeight="1" x14ac:dyDescent="0.35">
      <c r="A1" s="822" t="s">
        <v>792</v>
      </c>
      <c r="B1" s="648" t="s">
        <v>1037</v>
      </c>
      <c r="C1" s="646"/>
      <c r="D1" s="646"/>
      <c r="E1" s="646"/>
      <c r="F1" s="646"/>
      <c r="G1" s="646"/>
      <c r="H1" s="646"/>
      <c r="I1" s="646"/>
      <c r="J1" s="646"/>
      <c r="K1" s="646"/>
      <c r="L1" s="646"/>
      <c r="M1" s="646"/>
      <c r="N1" s="646"/>
      <c r="O1" s="646"/>
      <c r="P1" s="646"/>
      <c r="Q1" s="646"/>
    </row>
    <row r="2" spans="1:74" ht="12.75" customHeight="1" x14ac:dyDescent="0.35">
      <c r="A2" s="822"/>
      <c r="B2" s="647" t="str">
        <f>"U.S. Energy Information Administration  |  Short-Term Energy Outlook - "&amp;Dates!$D$1</f>
        <v>U.S. Energy Information Administration  |  Short-Term Energy Outlook - February 2022</v>
      </c>
      <c r="C2" s="646"/>
      <c r="D2" s="646"/>
      <c r="E2" s="646"/>
      <c r="F2" s="646"/>
      <c r="G2" s="646"/>
      <c r="H2" s="646"/>
      <c r="I2" s="646"/>
      <c r="J2" s="646"/>
      <c r="K2" s="646"/>
      <c r="L2" s="646"/>
      <c r="M2" s="646"/>
      <c r="N2" s="646"/>
      <c r="O2" s="646"/>
      <c r="P2" s="646"/>
      <c r="Q2" s="646"/>
    </row>
    <row r="3" spans="1:74" ht="12.75" customHeight="1" x14ac:dyDescent="0.35">
      <c r="A3" s="651"/>
      <c r="B3" s="652"/>
      <c r="C3" s="823">
        <f>Dates!D3</f>
        <v>2018</v>
      </c>
      <c r="D3" s="824"/>
      <c r="E3" s="824"/>
      <c r="F3" s="824"/>
      <c r="G3" s="824"/>
      <c r="H3" s="824"/>
      <c r="I3" s="824"/>
      <c r="J3" s="824"/>
      <c r="K3" s="824"/>
      <c r="L3" s="824"/>
      <c r="M3" s="824"/>
      <c r="N3" s="825"/>
      <c r="O3" s="823">
        <f>C3+1</f>
        <v>2019</v>
      </c>
      <c r="P3" s="824"/>
      <c r="Q3" s="824"/>
      <c r="R3" s="824"/>
      <c r="S3" s="824"/>
      <c r="T3" s="824"/>
      <c r="U3" s="824"/>
      <c r="V3" s="824"/>
      <c r="W3" s="824"/>
      <c r="X3" s="824"/>
      <c r="Y3" s="824"/>
      <c r="Z3" s="825"/>
      <c r="AA3" s="823">
        <f>O3+1</f>
        <v>2020</v>
      </c>
      <c r="AB3" s="824"/>
      <c r="AC3" s="824"/>
      <c r="AD3" s="824"/>
      <c r="AE3" s="824"/>
      <c r="AF3" s="824"/>
      <c r="AG3" s="824"/>
      <c r="AH3" s="824"/>
      <c r="AI3" s="824"/>
      <c r="AJ3" s="824"/>
      <c r="AK3" s="824"/>
      <c r="AL3" s="825"/>
      <c r="AM3" s="823">
        <f>AA3+1</f>
        <v>2021</v>
      </c>
      <c r="AN3" s="824"/>
      <c r="AO3" s="824"/>
      <c r="AP3" s="824"/>
      <c r="AQ3" s="824"/>
      <c r="AR3" s="824"/>
      <c r="AS3" s="824"/>
      <c r="AT3" s="824"/>
      <c r="AU3" s="824"/>
      <c r="AV3" s="824"/>
      <c r="AW3" s="824"/>
      <c r="AX3" s="825"/>
      <c r="AY3" s="823">
        <f>AM3+1</f>
        <v>2022</v>
      </c>
      <c r="AZ3" s="824"/>
      <c r="BA3" s="824"/>
      <c r="BB3" s="824"/>
      <c r="BC3" s="824"/>
      <c r="BD3" s="824"/>
      <c r="BE3" s="824"/>
      <c r="BF3" s="824"/>
      <c r="BG3" s="824"/>
      <c r="BH3" s="824"/>
      <c r="BI3" s="824"/>
      <c r="BJ3" s="825"/>
      <c r="BK3" s="823">
        <f>AY3+1</f>
        <v>2023</v>
      </c>
      <c r="BL3" s="824"/>
      <c r="BM3" s="824"/>
      <c r="BN3" s="824"/>
      <c r="BO3" s="824"/>
      <c r="BP3" s="824"/>
      <c r="BQ3" s="824"/>
      <c r="BR3" s="824"/>
      <c r="BS3" s="824"/>
      <c r="BT3" s="824"/>
      <c r="BU3" s="824"/>
      <c r="BV3" s="825"/>
    </row>
    <row r="4" spans="1:74" ht="12.75" customHeight="1" x14ac:dyDescent="0.35">
      <c r="A4" s="651"/>
      <c r="B4" s="653"/>
      <c r="C4" s="654" t="s">
        <v>470</v>
      </c>
      <c r="D4" s="654" t="s">
        <v>471</v>
      </c>
      <c r="E4" s="654" t="s">
        <v>472</v>
      </c>
      <c r="F4" s="654" t="s">
        <v>473</v>
      </c>
      <c r="G4" s="654" t="s">
        <v>474</v>
      </c>
      <c r="H4" s="654" t="s">
        <v>475</v>
      </c>
      <c r="I4" s="654" t="s">
        <v>476</v>
      </c>
      <c r="J4" s="654" t="s">
        <v>477</v>
      </c>
      <c r="K4" s="654" t="s">
        <v>478</v>
      </c>
      <c r="L4" s="654" t="s">
        <v>479</v>
      </c>
      <c r="M4" s="654" t="s">
        <v>480</v>
      </c>
      <c r="N4" s="654" t="s">
        <v>481</v>
      </c>
      <c r="O4" s="654" t="s">
        <v>470</v>
      </c>
      <c r="P4" s="654" t="s">
        <v>471</v>
      </c>
      <c r="Q4" s="654" t="s">
        <v>472</v>
      </c>
      <c r="R4" s="654" t="s">
        <v>473</v>
      </c>
      <c r="S4" s="654" t="s">
        <v>474</v>
      </c>
      <c r="T4" s="654" t="s">
        <v>475</v>
      </c>
      <c r="U4" s="654" t="s">
        <v>476</v>
      </c>
      <c r="V4" s="654" t="s">
        <v>477</v>
      </c>
      <c r="W4" s="654" t="s">
        <v>478</v>
      </c>
      <c r="X4" s="654" t="s">
        <v>479</v>
      </c>
      <c r="Y4" s="654" t="s">
        <v>480</v>
      </c>
      <c r="Z4" s="654" t="s">
        <v>481</v>
      </c>
      <c r="AA4" s="654" t="s">
        <v>470</v>
      </c>
      <c r="AB4" s="654" t="s">
        <v>471</v>
      </c>
      <c r="AC4" s="654" t="s">
        <v>472</v>
      </c>
      <c r="AD4" s="654" t="s">
        <v>473</v>
      </c>
      <c r="AE4" s="654" t="s">
        <v>474</v>
      </c>
      <c r="AF4" s="654" t="s">
        <v>475</v>
      </c>
      <c r="AG4" s="654" t="s">
        <v>476</v>
      </c>
      <c r="AH4" s="654" t="s">
        <v>477</v>
      </c>
      <c r="AI4" s="654" t="s">
        <v>478</v>
      </c>
      <c r="AJ4" s="654" t="s">
        <v>479</v>
      </c>
      <c r="AK4" s="654" t="s">
        <v>480</v>
      </c>
      <c r="AL4" s="654" t="s">
        <v>481</v>
      </c>
      <c r="AM4" s="654" t="s">
        <v>470</v>
      </c>
      <c r="AN4" s="654" t="s">
        <v>471</v>
      </c>
      <c r="AO4" s="654" t="s">
        <v>472</v>
      </c>
      <c r="AP4" s="654" t="s">
        <v>473</v>
      </c>
      <c r="AQ4" s="654" t="s">
        <v>474</v>
      </c>
      <c r="AR4" s="654" t="s">
        <v>475</v>
      </c>
      <c r="AS4" s="654" t="s">
        <v>476</v>
      </c>
      <c r="AT4" s="654" t="s">
        <v>477</v>
      </c>
      <c r="AU4" s="654" t="s">
        <v>478</v>
      </c>
      <c r="AV4" s="654" t="s">
        <v>479</v>
      </c>
      <c r="AW4" s="654" t="s">
        <v>480</v>
      </c>
      <c r="AX4" s="654" t="s">
        <v>481</v>
      </c>
      <c r="AY4" s="654" t="s">
        <v>470</v>
      </c>
      <c r="AZ4" s="654" t="s">
        <v>471</v>
      </c>
      <c r="BA4" s="654" t="s">
        <v>472</v>
      </c>
      <c r="BB4" s="654" t="s">
        <v>473</v>
      </c>
      <c r="BC4" s="654" t="s">
        <v>474</v>
      </c>
      <c r="BD4" s="654" t="s">
        <v>475</v>
      </c>
      <c r="BE4" s="654" t="s">
        <v>476</v>
      </c>
      <c r="BF4" s="654" t="s">
        <v>477</v>
      </c>
      <c r="BG4" s="654" t="s">
        <v>478</v>
      </c>
      <c r="BH4" s="654" t="s">
        <v>479</v>
      </c>
      <c r="BI4" s="654" t="s">
        <v>480</v>
      </c>
      <c r="BJ4" s="654" t="s">
        <v>481</v>
      </c>
      <c r="BK4" s="654" t="s">
        <v>470</v>
      </c>
      <c r="BL4" s="654" t="s">
        <v>471</v>
      </c>
      <c r="BM4" s="654" t="s">
        <v>472</v>
      </c>
      <c r="BN4" s="654" t="s">
        <v>473</v>
      </c>
      <c r="BO4" s="654" t="s">
        <v>474</v>
      </c>
      <c r="BP4" s="654" t="s">
        <v>475</v>
      </c>
      <c r="BQ4" s="654" t="s">
        <v>476</v>
      </c>
      <c r="BR4" s="654" t="s">
        <v>477</v>
      </c>
      <c r="BS4" s="654" t="s">
        <v>478</v>
      </c>
      <c r="BT4" s="654" t="s">
        <v>479</v>
      </c>
      <c r="BU4" s="654" t="s">
        <v>480</v>
      </c>
      <c r="BV4" s="654" t="s">
        <v>481</v>
      </c>
    </row>
    <row r="5" spans="1:74" ht="12" customHeight="1" x14ac:dyDescent="0.35">
      <c r="A5" s="651"/>
      <c r="B5" s="650" t="s">
        <v>1045</v>
      </c>
      <c r="C5" s="646"/>
      <c r="D5" s="646"/>
      <c r="E5" s="646"/>
      <c r="F5" s="646"/>
      <c r="G5" s="646"/>
      <c r="H5" s="646"/>
      <c r="I5" s="646"/>
      <c r="J5" s="646"/>
      <c r="K5" s="646"/>
      <c r="L5" s="646"/>
      <c r="M5" s="646"/>
      <c r="N5" s="646"/>
      <c r="O5" s="646"/>
      <c r="P5" s="646"/>
      <c r="Q5" s="646"/>
      <c r="BG5" s="660"/>
      <c r="BH5" s="660"/>
      <c r="BI5" s="660"/>
    </row>
    <row r="6" spans="1:74" ht="12" customHeight="1" x14ac:dyDescent="0.35">
      <c r="A6" s="651"/>
      <c r="B6" s="650" t="s">
        <v>1046</v>
      </c>
      <c r="C6" s="646"/>
      <c r="D6" s="646"/>
      <c r="E6" s="646"/>
      <c r="F6" s="646"/>
      <c r="G6" s="646"/>
      <c r="H6" s="646"/>
      <c r="I6" s="646"/>
      <c r="J6" s="646"/>
      <c r="K6" s="646"/>
      <c r="L6" s="646"/>
      <c r="M6" s="646"/>
      <c r="N6" s="646"/>
      <c r="O6" s="646"/>
      <c r="P6" s="646"/>
      <c r="Q6" s="646"/>
      <c r="BG6" s="660"/>
      <c r="BH6" s="660"/>
      <c r="BI6" s="660"/>
    </row>
    <row r="7" spans="1:74" ht="12" customHeight="1" x14ac:dyDescent="0.35">
      <c r="A7" s="651" t="s">
        <v>1038</v>
      </c>
      <c r="B7" s="649" t="s">
        <v>1047</v>
      </c>
      <c r="C7" s="659">
        <v>7180.4</v>
      </c>
      <c r="D7" s="659">
        <v>7183.4</v>
      </c>
      <c r="E7" s="659">
        <v>7158</v>
      </c>
      <c r="F7" s="659">
        <v>7158</v>
      </c>
      <c r="G7" s="659">
        <v>7158</v>
      </c>
      <c r="H7" s="659">
        <v>7206.4</v>
      </c>
      <c r="I7" s="659">
        <v>7130.4</v>
      </c>
      <c r="J7" s="659">
        <v>7123.3</v>
      </c>
      <c r="K7" s="659">
        <v>7101.2</v>
      </c>
      <c r="L7" s="659">
        <v>7101.2</v>
      </c>
      <c r="M7" s="659">
        <v>7100.1</v>
      </c>
      <c r="N7" s="659">
        <v>7042.7</v>
      </c>
      <c r="O7" s="659">
        <v>6967.1</v>
      </c>
      <c r="P7" s="659">
        <v>6920</v>
      </c>
      <c r="Q7" s="659">
        <v>6920</v>
      </c>
      <c r="R7" s="659">
        <v>6802.2</v>
      </c>
      <c r="S7" s="659">
        <v>6791</v>
      </c>
      <c r="T7" s="659">
        <v>6776.2</v>
      </c>
      <c r="U7" s="659">
        <v>6759.1</v>
      </c>
      <c r="V7" s="659">
        <v>6760.9</v>
      </c>
      <c r="W7" s="659">
        <v>6758.9</v>
      </c>
      <c r="X7" s="659">
        <v>6656.3</v>
      </c>
      <c r="Y7" s="659">
        <v>6620.6</v>
      </c>
      <c r="Z7" s="659">
        <v>6736.8</v>
      </c>
      <c r="AA7" s="659">
        <v>6385.4</v>
      </c>
      <c r="AB7" s="659">
        <v>6385.4</v>
      </c>
      <c r="AC7" s="659">
        <v>6347.4</v>
      </c>
      <c r="AD7" s="659">
        <v>6346.5</v>
      </c>
      <c r="AE7" s="659">
        <v>6347.5</v>
      </c>
      <c r="AF7" s="659">
        <v>6345.5</v>
      </c>
      <c r="AG7" s="659">
        <v>6255.1</v>
      </c>
      <c r="AH7" s="659">
        <v>6294.7</v>
      </c>
      <c r="AI7" s="659">
        <v>6296.1</v>
      </c>
      <c r="AJ7" s="659">
        <v>6296.1</v>
      </c>
      <c r="AK7" s="659">
        <v>6293.4</v>
      </c>
      <c r="AL7" s="659">
        <v>6294.8</v>
      </c>
      <c r="AM7" s="659">
        <v>6287</v>
      </c>
      <c r="AN7" s="659">
        <v>6285.2</v>
      </c>
      <c r="AO7" s="659">
        <v>6285.2</v>
      </c>
      <c r="AP7" s="659">
        <v>6142.2</v>
      </c>
      <c r="AQ7" s="659">
        <v>6142.2</v>
      </c>
      <c r="AR7" s="659">
        <v>6140.8</v>
      </c>
      <c r="AS7" s="659">
        <v>6140.8</v>
      </c>
      <c r="AT7" s="659">
        <v>6125.6</v>
      </c>
      <c r="AU7" s="659">
        <v>6125.6</v>
      </c>
      <c r="AV7" s="659">
        <v>6132.3</v>
      </c>
      <c r="AW7" s="659">
        <v>6132.3</v>
      </c>
      <c r="AX7" s="659">
        <v>6132.3</v>
      </c>
      <c r="AY7" s="659">
        <v>6132.3</v>
      </c>
      <c r="AZ7" s="661">
        <v>6140.1</v>
      </c>
      <c r="BA7" s="661">
        <v>6137.3</v>
      </c>
      <c r="BB7" s="661">
        <v>6139.5</v>
      </c>
      <c r="BC7" s="661">
        <v>6139.5</v>
      </c>
      <c r="BD7" s="661">
        <v>6173.1</v>
      </c>
      <c r="BE7" s="661">
        <v>6173.1</v>
      </c>
      <c r="BF7" s="661">
        <v>6173.1</v>
      </c>
      <c r="BG7" s="661">
        <v>6175.1</v>
      </c>
      <c r="BH7" s="661">
        <v>6175.1</v>
      </c>
      <c r="BI7" s="661">
        <v>6175.1</v>
      </c>
      <c r="BJ7" s="661">
        <v>6175.1</v>
      </c>
      <c r="BK7" s="661">
        <v>6175.1</v>
      </c>
      <c r="BL7" s="661">
        <v>6175.1</v>
      </c>
      <c r="BM7" s="661">
        <v>6175.1</v>
      </c>
      <c r="BN7" s="661">
        <v>6175.1</v>
      </c>
      <c r="BO7" s="661">
        <v>6175.1</v>
      </c>
      <c r="BP7" s="661">
        <v>6194.1</v>
      </c>
      <c r="BQ7" s="661">
        <v>6194.1</v>
      </c>
      <c r="BR7" s="661">
        <v>6194.1</v>
      </c>
      <c r="BS7" s="661">
        <v>6194.1</v>
      </c>
      <c r="BT7" s="661">
        <v>6194.1</v>
      </c>
      <c r="BU7" s="661">
        <v>6194.1</v>
      </c>
      <c r="BV7" s="661">
        <v>6194.1</v>
      </c>
    </row>
    <row r="8" spans="1:74" ht="12" customHeight="1" x14ac:dyDescent="0.35">
      <c r="A8" s="651" t="s">
        <v>1039</v>
      </c>
      <c r="B8" s="649" t="s">
        <v>1048</v>
      </c>
      <c r="C8" s="659">
        <v>4231</v>
      </c>
      <c r="D8" s="659">
        <v>4234</v>
      </c>
      <c r="E8" s="659">
        <v>4208.6000000000004</v>
      </c>
      <c r="F8" s="659">
        <v>4208.6000000000004</v>
      </c>
      <c r="G8" s="659">
        <v>4208.6000000000004</v>
      </c>
      <c r="H8" s="659">
        <v>4257</v>
      </c>
      <c r="I8" s="659">
        <v>4181</v>
      </c>
      <c r="J8" s="659">
        <v>4173.8999999999996</v>
      </c>
      <c r="K8" s="659">
        <v>4170.3</v>
      </c>
      <c r="L8" s="659">
        <v>4170.3</v>
      </c>
      <c r="M8" s="659">
        <v>4169.2</v>
      </c>
      <c r="N8" s="659">
        <v>4166.8</v>
      </c>
      <c r="O8" s="659">
        <v>4034.1</v>
      </c>
      <c r="P8" s="659">
        <v>4034.1</v>
      </c>
      <c r="Q8" s="659">
        <v>4034.1</v>
      </c>
      <c r="R8" s="659">
        <v>3999.3</v>
      </c>
      <c r="S8" s="659">
        <v>3988.1</v>
      </c>
      <c r="T8" s="659">
        <v>3988.3</v>
      </c>
      <c r="U8" s="659">
        <v>3971.2</v>
      </c>
      <c r="V8" s="659">
        <v>3973</v>
      </c>
      <c r="W8" s="659">
        <v>3971</v>
      </c>
      <c r="X8" s="659">
        <v>3957.7</v>
      </c>
      <c r="Y8" s="659">
        <v>3959</v>
      </c>
      <c r="Z8" s="659">
        <v>3959.2</v>
      </c>
      <c r="AA8" s="659">
        <v>3867</v>
      </c>
      <c r="AB8" s="659">
        <v>3867</v>
      </c>
      <c r="AC8" s="659">
        <v>3867</v>
      </c>
      <c r="AD8" s="659">
        <v>3866.1</v>
      </c>
      <c r="AE8" s="659">
        <v>3867.1</v>
      </c>
      <c r="AF8" s="659">
        <v>3865.1</v>
      </c>
      <c r="AG8" s="659">
        <v>3788.4</v>
      </c>
      <c r="AH8" s="659">
        <v>3790</v>
      </c>
      <c r="AI8" s="659">
        <v>3791.4</v>
      </c>
      <c r="AJ8" s="659">
        <v>3791.4</v>
      </c>
      <c r="AK8" s="659">
        <v>3788.7</v>
      </c>
      <c r="AL8" s="659">
        <v>3790.1</v>
      </c>
      <c r="AM8" s="659">
        <v>3782.3</v>
      </c>
      <c r="AN8" s="659">
        <v>3780.5</v>
      </c>
      <c r="AO8" s="659">
        <v>3780.5</v>
      </c>
      <c r="AP8" s="659">
        <v>3780.5</v>
      </c>
      <c r="AQ8" s="659">
        <v>3780.5</v>
      </c>
      <c r="AR8" s="659">
        <v>3779.1</v>
      </c>
      <c r="AS8" s="659">
        <v>3779.1</v>
      </c>
      <c r="AT8" s="659">
        <v>3779.1</v>
      </c>
      <c r="AU8" s="659">
        <v>3779.1</v>
      </c>
      <c r="AV8" s="659">
        <v>3785.8</v>
      </c>
      <c r="AW8" s="659">
        <v>3785.8</v>
      </c>
      <c r="AX8" s="659">
        <v>3785.8</v>
      </c>
      <c r="AY8" s="659">
        <v>3785.8</v>
      </c>
      <c r="AZ8" s="661">
        <v>3793.6</v>
      </c>
      <c r="BA8" s="661">
        <v>3790.8</v>
      </c>
      <c r="BB8" s="661">
        <v>3793</v>
      </c>
      <c r="BC8" s="661">
        <v>3793</v>
      </c>
      <c r="BD8" s="661">
        <v>3826.6</v>
      </c>
      <c r="BE8" s="661">
        <v>3826.6</v>
      </c>
      <c r="BF8" s="661">
        <v>3826.6</v>
      </c>
      <c r="BG8" s="661">
        <v>3828.6</v>
      </c>
      <c r="BH8" s="661">
        <v>3828.6</v>
      </c>
      <c r="BI8" s="661">
        <v>3828.6</v>
      </c>
      <c r="BJ8" s="661">
        <v>3828.6</v>
      </c>
      <c r="BK8" s="661">
        <v>3828.6</v>
      </c>
      <c r="BL8" s="661">
        <v>3828.6</v>
      </c>
      <c r="BM8" s="661">
        <v>3828.6</v>
      </c>
      <c r="BN8" s="661">
        <v>3828.6</v>
      </c>
      <c r="BO8" s="661">
        <v>3828.6</v>
      </c>
      <c r="BP8" s="661">
        <v>3847.6</v>
      </c>
      <c r="BQ8" s="661">
        <v>3847.6</v>
      </c>
      <c r="BR8" s="661">
        <v>3847.6</v>
      </c>
      <c r="BS8" s="661">
        <v>3847.6</v>
      </c>
      <c r="BT8" s="661">
        <v>3847.6</v>
      </c>
      <c r="BU8" s="661">
        <v>3847.6</v>
      </c>
      <c r="BV8" s="661">
        <v>3847.6</v>
      </c>
    </row>
    <row r="9" spans="1:74" ht="12" customHeight="1" x14ac:dyDescent="0.35">
      <c r="A9" s="651" t="s">
        <v>1040</v>
      </c>
      <c r="B9" s="649" t="s">
        <v>1049</v>
      </c>
      <c r="C9" s="659">
        <v>2949.4</v>
      </c>
      <c r="D9" s="659">
        <v>2949.4</v>
      </c>
      <c r="E9" s="659">
        <v>2949.4</v>
      </c>
      <c r="F9" s="659">
        <v>2949.4</v>
      </c>
      <c r="G9" s="659">
        <v>2949.4</v>
      </c>
      <c r="H9" s="659">
        <v>2949.4</v>
      </c>
      <c r="I9" s="659">
        <v>2949.4</v>
      </c>
      <c r="J9" s="659">
        <v>2949.4</v>
      </c>
      <c r="K9" s="659">
        <v>2930.9</v>
      </c>
      <c r="L9" s="659">
        <v>2930.9</v>
      </c>
      <c r="M9" s="659">
        <v>2930.9</v>
      </c>
      <c r="N9" s="659">
        <v>2875.9</v>
      </c>
      <c r="O9" s="659">
        <v>2933</v>
      </c>
      <c r="P9" s="659">
        <v>2885.9</v>
      </c>
      <c r="Q9" s="659">
        <v>2885.9</v>
      </c>
      <c r="R9" s="659">
        <v>2802.9</v>
      </c>
      <c r="S9" s="659">
        <v>2802.9</v>
      </c>
      <c r="T9" s="659">
        <v>2787.9</v>
      </c>
      <c r="U9" s="659">
        <v>2787.9</v>
      </c>
      <c r="V9" s="659">
        <v>2787.9</v>
      </c>
      <c r="W9" s="659">
        <v>2787.9</v>
      </c>
      <c r="X9" s="659">
        <v>2698.6</v>
      </c>
      <c r="Y9" s="659">
        <v>2661.6</v>
      </c>
      <c r="Z9" s="659">
        <v>2777.6</v>
      </c>
      <c r="AA9" s="659">
        <v>2518.4</v>
      </c>
      <c r="AB9" s="659">
        <v>2518.4</v>
      </c>
      <c r="AC9" s="659">
        <v>2480.4</v>
      </c>
      <c r="AD9" s="659">
        <v>2480.4</v>
      </c>
      <c r="AE9" s="659">
        <v>2480.4</v>
      </c>
      <c r="AF9" s="659">
        <v>2480.4</v>
      </c>
      <c r="AG9" s="659">
        <v>2466.6999999999998</v>
      </c>
      <c r="AH9" s="659">
        <v>2504.6999999999998</v>
      </c>
      <c r="AI9" s="659">
        <v>2504.6999999999998</v>
      </c>
      <c r="AJ9" s="659">
        <v>2504.6999999999998</v>
      </c>
      <c r="AK9" s="659">
        <v>2504.6999999999998</v>
      </c>
      <c r="AL9" s="659">
        <v>2504.6999999999998</v>
      </c>
      <c r="AM9" s="659">
        <v>2504.6999999999998</v>
      </c>
      <c r="AN9" s="659">
        <v>2504.6999999999998</v>
      </c>
      <c r="AO9" s="659">
        <v>2504.6999999999998</v>
      </c>
      <c r="AP9" s="659">
        <v>2361.6999999999998</v>
      </c>
      <c r="AQ9" s="659">
        <v>2361.6999999999998</v>
      </c>
      <c r="AR9" s="659">
        <v>2361.6999999999998</v>
      </c>
      <c r="AS9" s="659">
        <v>2361.6999999999998</v>
      </c>
      <c r="AT9" s="659">
        <v>2346.5</v>
      </c>
      <c r="AU9" s="659">
        <v>2346.5</v>
      </c>
      <c r="AV9" s="659">
        <v>2346.5</v>
      </c>
      <c r="AW9" s="659">
        <v>2346.5</v>
      </c>
      <c r="AX9" s="659">
        <v>2346.5</v>
      </c>
      <c r="AY9" s="659">
        <v>2346.5</v>
      </c>
      <c r="AZ9" s="661">
        <v>2346.5</v>
      </c>
      <c r="BA9" s="661">
        <v>2346.5</v>
      </c>
      <c r="BB9" s="661">
        <v>2346.5</v>
      </c>
      <c r="BC9" s="661">
        <v>2346.5</v>
      </c>
      <c r="BD9" s="661">
        <v>2346.5</v>
      </c>
      <c r="BE9" s="661">
        <v>2346.5</v>
      </c>
      <c r="BF9" s="661">
        <v>2346.5</v>
      </c>
      <c r="BG9" s="661">
        <v>2346.5</v>
      </c>
      <c r="BH9" s="661">
        <v>2346.5</v>
      </c>
      <c r="BI9" s="661">
        <v>2346.5</v>
      </c>
      <c r="BJ9" s="661">
        <v>2346.5</v>
      </c>
      <c r="BK9" s="661">
        <v>2346.5</v>
      </c>
      <c r="BL9" s="661">
        <v>2346.5</v>
      </c>
      <c r="BM9" s="661">
        <v>2346.5</v>
      </c>
      <c r="BN9" s="661">
        <v>2346.5</v>
      </c>
      <c r="BO9" s="661">
        <v>2346.5</v>
      </c>
      <c r="BP9" s="661">
        <v>2346.5</v>
      </c>
      <c r="BQ9" s="661">
        <v>2346.5</v>
      </c>
      <c r="BR9" s="661">
        <v>2346.5</v>
      </c>
      <c r="BS9" s="661">
        <v>2346.5</v>
      </c>
      <c r="BT9" s="661">
        <v>2346.5</v>
      </c>
      <c r="BU9" s="661">
        <v>2346.5</v>
      </c>
      <c r="BV9" s="661">
        <v>2346.5</v>
      </c>
    </row>
    <row r="10" spans="1:74" ht="12" customHeight="1" x14ac:dyDescent="0.35">
      <c r="A10" s="651" t="s">
        <v>1041</v>
      </c>
      <c r="B10" s="649" t="s">
        <v>1050</v>
      </c>
      <c r="C10" s="659">
        <v>79500.7</v>
      </c>
      <c r="D10" s="659">
        <v>79511.100000000006</v>
      </c>
      <c r="E10" s="659">
        <v>79511.100000000006</v>
      </c>
      <c r="F10" s="659">
        <v>79511.100000000006</v>
      </c>
      <c r="G10" s="659">
        <v>79511.100000000006</v>
      </c>
      <c r="H10" s="659">
        <v>79472.100000000006</v>
      </c>
      <c r="I10" s="659">
        <v>79472.100000000006</v>
      </c>
      <c r="J10" s="659">
        <v>79469.899999999994</v>
      </c>
      <c r="K10" s="659">
        <v>79469.899999999994</v>
      </c>
      <c r="L10" s="659">
        <v>79469.899999999994</v>
      </c>
      <c r="M10" s="659">
        <v>79591.899999999994</v>
      </c>
      <c r="N10" s="659">
        <v>79593</v>
      </c>
      <c r="O10" s="659">
        <v>79626.399999999994</v>
      </c>
      <c r="P10" s="659">
        <v>79626.399999999994</v>
      </c>
      <c r="Q10" s="659">
        <v>79615.399999999994</v>
      </c>
      <c r="R10" s="659">
        <v>79614.2</v>
      </c>
      <c r="S10" s="659">
        <v>79617.600000000006</v>
      </c>
      <c r="T10" s="659">
        <v>79592.899999999994</v>
      </c>
      <c r="U10" s="659">
        <v>79592.899999999994</v>
      </c>
      <c r="V10" s="659">
        <v>79592.7</v>
      </c>
      <c r="W10" s="659">
        <v>79488.899999999994</v>
      </c>
      <c r="X10" s="659">
        <v>79488.2</v>
      </c>
      <c r="Y10" s="659">
        <v>79482.8</v>
      </c>
      <c r="Z10" s="659">
        <v>79484</v>
      </c>
      <c r="AA10" s="659">
        <v>78527.3</v>
      </c>
      <c r="AB10" s="659">
        <v>78527.3</v>
      </c>
      <c r="AC10" s="659">
        <v>78527.3</v>
      </c>
      <c r="AD10" s="659">
        <v>78527.3</v>
      </c>
      <c r="AE10" s="659">
        <v>78527.3</v>
      </c>
      <c r="AF10" s="659">
        <v>78521.3</v>
      </c>
      <c r="AG10" s="659">
        <v>78547.399999999994</v>
      </c>
      <c r="AH10" s="659">
        <v>78547.399999999994</v>
      </c>
      <c r="AI10" s="659">
        <v>78667.7</v>
      </c>
      <c r="AJ10" s="659">
        <v>78667.7</v>
      </c>
      <c r="AK10" s="659">
        <v>78667.7</v>
      </c>
      <c r="AL10" s="659">
        <v>78670.399999999994</v>
      </c>
      <c r="AM10" s="659">
        <v>78676.100000000006</v>
      </c>
      <c r="AN10" s="659">
        <v>78672.100000000006</v>
      </c>
      <c r="AO10" s="659">
        <v>78672.100000000006</v>
      </c>
      <c r="AP10" s="659">
        <v>78676.600000000006</v>
      </c>
      <c r="AQ10" s="659">
        <v>78707</v>
      </c>
      <c r="AR10" s="659">
        <v>78743.899999999994</v>
      </c>
      <c r="AS10" s="659">
        <v>78743.899999999994</v>
      </c>
      <c r="AT10" s="659">
        <v>78743.899999999994</v>
      </c>
      <c r="AU10" s="659">
        <v>78746.399999999994</v>
      </c>
      <c r="AV10" s="659">
        <v>78746.399999999994</v>
      </c>
      <c r="AW10" s="659">
        <v>78746.399999999994</v>
      </c>
      <c r="AX10" s="659">
        <v>78751.3</v>
      </c>
      <c r="AY10" s="659">
        <v>78764.7</v>
      </c>
      <c r="AZ10" s="661">
        <v>78764.7</v>
      </c>
      <c r="BA10" s="661">
        <v>78767.899999999994</v>
      </c>
      <c r="BB10" s="661">
        <v>78767.899999999994</v>
      </c>
      <c r="BC10" s="661">
        <v>78785.899999999994</v>
      </c>
      <c r="BD10" s="661">
        <v>78791.399999999994</v>
      </c>
      <c r="BE10" s="661">
        <v>78801</v>
      </c>
      <c r="BF10" s="661">
        <v>78820.800000000003</v>
      </c>
      <c r="BG10" s="661">
        <v>78836.800000000003</v>
      </c>
      <c r="BH10" s="661">
        <v>78837.2</v>
      </c>
      <c r="BI10" s="661">
        <v>78837.2</v>
      </c>
      <c r="BJ10" s="661">
        <v>78840.2</v>
      </c>
      <c r="BK10" s="661">
        <v>78836.800000000003</v>
      </c>
      <c r="BL10" s="661">
        <v>78835.3</v>
      </c>
      <c r="BM10" s="661">
        <v>78835.3</v>
      </c>
      <c r="BN10" s="661">
        <v>78840.600000000006</v>
      </c>
      <c r="BO10" s="661">
        <v>78840.600000000006</v>
      </c>
      <c r="BP10" s="661">
        <v>78845.399999999994</v>
      </c>
      <c r="BQ10" s="661">
        <v>78845.399999999994</v>
      </c>
      <c r="BR10" s="661">
        <v>78864.399999999994</v>
      </c>
      <c r="BS10" s="661">
        <v>78866.600000000006</v>
      </c>
      <c r="BT10" s="661">
        <v>78877.399999999994</v>
      </c>
      <c r="BU10" s="661">
        <v>78891.600000000006</v>
      </c>
      <c r="BV10" s="661">
        <v>78914.899999999994</v>
      </c>
    </row>
    <row r="11" spans="1:74" ht="12" customHeight="1" x14ac:dyDescent="0.35">
      <c r="A11" s="651" t="s">
        <v>1042</v>
      </c>
      <c r="B11" s="649" t="s">
        <v>85</v>
      </c>
      <c r="C11" s="659">
        <v>2403.5</v>
      </c>
      <c r="D11" s="659">
        <v>2403.5</v>
      </c>
      <c r="E11" s="659">
        <v>2413.5</v>
      </c>
      <c r="F11" s="659">
        <v>2392.1999999999998</v>
      </c>
      <c r="G11" s="659">
        <v>2392.1999999999998</v>
      </c>
      <c r="H11" s="659">
        <v>2392.1999999999998</v>
      </c>
      <c r="I11" s="659">
        <v>2392.1999999999998</v>
      </c>
      <c r="J11" s="659">
        <v>2392.1999999999998</v>
      </c>
      <c r="K11" s="659">
        <v>2392.1999999999998</v>
      </c>
      <c r="L11" s="659">
        <v>2392.1999999999998</v>
      </c>
      <c r="M11" s="659">
        <v>2392.1999999999998</v>
      </c>
      <c r="N11" s="659">
        <v>2399.1999999999998</v>
      </c>
      <c r="O11" s="659">
        <v>2489.6999999999998</v>
      </c>
      <c r="P11" s="659">
        <v>2486</v>
      </c>
      <c r="Q11" s="659">
        <v>2486</v>
      </c>
      <c r="R11" s="659">
        <v>2486</v>
      </c>
      <c r="S11" s="659">
        <v>2486</v>
      </c>
      <c r="T11" s="659">
        <v>2486</v>
      </c>
      <c r="U11" s="659">
        <v>2486</v>
      </c>
      <c r="V11" s="659">
        <v>2486</v>
      </c>
      <c r="W11" s="659">
        <v>2486</v>
      </c>
      <c r="X11" s="659">
        <v>2486</v>
      </c>
      <c r="Y11" s="659">
        <v>2506</v>
      </c>
      <c r="Z11" s="659">
        <v>2506</v>
      </c>
      <c r="AA11" s="659">
        <v>2465.6999999999998</v>
      </c>
      <c r="AB11" s="659">
        <v>2465.6999999999998</v>
      </c>
      <c r="AC11" s="659">
        <v>2465.6999999999998</v>
      </c>
      <c r="AD11" s="659">
        <v>2476.4</v>
      </c>
      <c r="AE11" s="659">
        <v>2461.8000000000002</v>
      </c>
      <c r="AF11" s="659">
        <v>2482.9</v>
      </c>
      <c r="AG11" s="659">
        <v>2482.9</v>
      </c>
      <c r="AH11" s="659">
        <v>2482.9</v>
      </c>
      <c r="AI11" s="659">
        <v>2482.9</v>
      </c>
      <c r="AJ11" s="659">
        <v>2482.9</v>
      </c>
      <c r="AK11" s="659">
        <v>2482.9</v>
      </c>
      <c r="AL11" s="659">
        <v>2482.9</v>
      </c>
      <c r="AM11" s="659">
        <v>2482.9</v>
      </c>
      <c r="AN11" s="659">
        <v>2482.9</v>
      </c>
      <c r="AO11" s="659">
        <v>2482.9</v>
      </c>
      <c r="AP11" s="659">
        <v>2482.9</v>
      </c>
      <c r="AQ11" s="659">
        <v>2482.9</v>
      </c>
      <c r="AR11" s="659">
        <v>2482.9</v>
      </c>
      <c r="AS11" s="659">
        <v>2482.9</v>
      </c>
      <c r="AT11" s="659">
        <v>2482.9</v>
      </c>
      <c r="AU11" s="659">
        <v>2482.9</v>
      </c>
      <c r="AV11" s="659">
        <v>2482.9</v>
      </c>
      <c r="AW11" s="659">
        <v>2482.9</v>
      </c>
      <c r="AX11" s="659">
        <v>2482.9</v>
      </c>
      <c r="AY11" s="659">
        <v>2482.9</v>
      </c>
      <c r="AZ11" s="661">
        <v>2482.9</v>
      </c>
      <c r="BA11" s="661">
        <v>2499.9</v>
      </c>
      <c r="BB11" s="661">
        <v>2499.9</v>
      </c>
      <c r="BC11" s="661">
        <v>2499.9</v>
      </c>
      <c r="BD11" s="661">
        <v>2499.9</v>
      </c>
      <c r="BE11" s="661">
        <v>2499.9</v>
      </c>
      <c r="BF11" s="661">
        <v>2499.9</v>
      </c>
      <c r="BG11" s="661">
        <v>2499.9</v>
      </c>
      <c r="BH11" s="661">
        <v>2524.9</v>
      </c>
      <c r="BI11" s="661">
        <v>2524.9</v>
      </c>
      <c r="BJ11" s="661">
        <v>2524.9</v>
      </c>
      <c r="BK11" s="661">
        <v>2524.9</v>
      </c>
      <c r="BL11" s="661">
        <v>2524.9</v>
      </c>
      <c r="BM11" s="661">
        <v>2524.9</v>
      </c>
      <c r="BN11" s="661">
        <v>2524.9</v>
      </c>
      <c r="BO11" s="661">
        <v>2524.9</v>
      </c>
      <c r="BP11" s="661">
        <v>2524.9</v>
      </c>
      <c r="BQ11" s="661">
        <v>2524.9</v>
      </c>
      <c r="BR11" s="661">
        <v>2524.9</v>
      </c>
      <c r="BS11" s="661">
        <v>2524.9</v>
      </c>
      <c r="BT11" s="661">
        <v>2524.9</v>
      </c>
      <c r="BU11" s="661">
        <v>2524.9</v>
      </c>
      <c r="BV11" s="661">
        <v>2524.9</v>
      </c>
    </row>
    <row r="12" spans="1:74" ht="12" customHeight="1" x14ac:dyDescent="0.35">
      <c r="A12" s="651" t="s">
        <v>1043</v>
      </c>
      <c r="B12" s="649" t="s">
        <v>1051</v>
      </c>
      <c r="C12" s="659">
        <v>27368.2</v>
      </c>
      <c r="D12" s="659">
        <v>27467.4</v>
      </c>
      <c r="E12" s="659">
        <v>27991.9</v>
      </c>
      <c r="F12" s="659">
        <v>28260.3</v>
      </c>
      <c r="G12" s="659">
        <v>28687.4</v>
      </c>
      <c r="H12" s="659">
        <v>28844.7</v>
      </c>
      <c r="I12" s="659">
        <v>28983.1</v>
      </c>
      <c r="J12" s="659">
        <v>29062</v>
      </c>
      <c r="K12" s="659">
        <v>29375</v>
      </c>
      <c r="L12" s="659">
        <v>29543.8</v>
      </c>
      <c r="M12" s="659">
        <v>30075.7</v>
      </c>
      <c r="N12" s="659">
        <v>31500.5</v>
      </c>
      <c r="O12" s="659">
        <v>32266.6</v>
      </c>
      <c r="P12" s="659">
        <v>32477.3</v>
      </c>
      <c r="Q12" s="659">
        <v>32706.9</v>
      </c>
      <c r="R12" s="659">
        <v>32814.9</v>
      </c>
      <c r="S12" s="659">
        <v>32876.699999999997</v>
      </c>
      <c r="T12" s="659">
        <v>33156.5</v>
      </c>
      <c r="U12" s="659">
        <v>33420.9</v>
      </c>
      <c r="V12" s="659">
        <v>33635.599999999999</v>
      </c>
      <c r="W12" s="659">
        <v>33889.199999999997</v>
      </c>
      <c r="X12" s="659">
        <v>34334.6</v>
      </c>
      <c r="Y12" s="659">
        <v>34985.800000000003</v>
      </c>
      <c r="Z12" s="659">
        <v>37038.199999999997</v>
      </c>
      <c r="AA12" s="659">
        <v>38234.199999999997</v>
      </c>
      <c r="AB12" s="659">
        <v>38656.9</v>
      </c>
      <c r="AC12" s="659">
        <v>38887.300000000003</v>
      </c>
      <c r="AD12" s="659">
        <v>39557.9</v>
      </c>
      <c r="AE12" s="659">
        <v>39923.699999999997</v>
      </c>
      <c r="AF12" s="659">
        <v>40984.699999999997</v>
      </c>
      <c r="AG12" s="659">
        <v>41572.699999999997</v>
      </c>
      <c r="AH12" s="659">
        <v>42176.800000000003</v>
      </c>
      <c r="AI12" s="659">
        <v>42785.8</v>
      </c>
      <c r="AJ12" s="659">
        <v>43155.4</v>
      </c>
      <c r="AK12" s="659">
        <v>44021.8</v>
      </c>
      <c r="AL12" s="659">
        <v>47413</v>
      </c>
      <c r="AM12" s="659">
        <v>48029.9</v>
      </c>
      <c r="AN12" s="659">
        <v>48711.6</v>
      </c>
      <c r="AO12" s="659">
        <v>50324.7</v>
      </c>
      <c r="AP12" s="659">
        <v>50855.1</v>
      </c>
      <c r="AQ12" s="659">
        <v>51511.8</v>
      </c>
      <c r="AR12" s="659">
        <v>52314.9</v>
      </c>
      <c r="AS12" s="659">
        <v>53255.9</v>
      </c>
      <c r="AT12" s="659">
        <v>54339.6</v>
      </c>
      <c r="AU12" s="659">
        <v>55341.4</v>
      </c>
      <c r="AV12" s="659">
        <v>56155.6</v>
      </c>
      <c r="AW12" s="659">
        <v>56974.1</v>
      </c>
      <c r="AX12" s="659">
        <v>61324.9</v>
      </c>
      <c r="AY12" s="659">
        <v>62189.8</v>
      </c>
      <c r="AZ12" s="661">
        <v>63030.2</v>
      </c>
      <c r="BA12" s="661">
        <v>65187.9</v>
      </c>
      <c r="BB12" s="661">
        <v>65957.2</v>
      </c>
      <c r="BC12" s="661">
        <v>66971.3</v>
      </c>
      <c r="BD12" s="661">
        <v>69455.199999999997</v>
      </c>
      <c r="BE12" s="661">
        <v>70400.800000000003</v>
      </c>
      <c r="BF12" s="661">
        <v>70846.600000000006</v>
      </c>
      <c r="BG12" s="661">
        <v>72085.100000000006</v>
      </c>
      <c r="BH12" s="661">
        <v>73015.199999999997</v>
      </c>
      <c r="BI12" s="661">
        <v>74453.399999999994</v>
      </c>
      <c r="BJ12" s="661">
        <v>83129.7</v>
      </c>
      <c r="BK12" s="661">
        <v>84005.3</v>
      </c>
      <c r="BL12" s="661">
        <v>84507.8</v>
      </c>
      <c r="BM12" s="661">
        <v>85828.7</v>
      </c>
      <c r="BN12" s="661">
        <v>86436.2</v>
      </c>
      <c r="BO12" s="661">
        <v>87294.2</v>
      </c>
      <c r="BP12" s="661">
        <v>94170.7</v>
      </c>
      <c r="BQ12" s="661">
        <v>94932.7</v>
      </c>
      <c r="BR12" s="661">
        <v>95006.7</v>
      </c>
      <c r="BS12" s="661">
        <v>96110.3</v>
      </c>
      <c r="BT12" s="661">
        <v>97007.9</v>
      </c>
      <c r="BU12" s="661">
        <v>100074.9</v>
      </c>
      <c r="BV12" s="661">
        <v>107253.5</v>
      </c>
    </row>
    <row r="13" spans="1:74" ht="12" customHeight="1" x14ac:dyDescent="0.35">
      <c r="A13" s="651" t="s">
        <v>1044</v>
      </c>
      <c r="B13" s="649" t="s">
        <v>86</v>
      </c>
      <c r="C13" s="659">
        <v>88444.7</v>
      </c>
      <c r="D13" s="659">
        <v>88669.2</v>
      </c>
      <c r="E13" s="659">
        <v>88669.2</v>
      </c>
      <c r="F13" s="659">
        <v>88969.2</v>
      </c>
      <c r="G13" s="659">
        <v>88969.2</v>
      </c>
      <c r="H13" s="659">
        <v>89118.2</v>
      </c>
      <c r="I13" s="659">
        <v>89275.1</v>
      </c>
      <c r="J13" s="659">
        <v>89357.1</v>
      </c>
      <c r="K13" s="659">
        <v>89827.1</v>
      </c>
      <c r="L13" s="659">
        <v>90165.1</v>
      </c>
      <c r="M13" s="659">
        <v>90415.7</v>
      </c>
      <c r="N13" s="659">
        <v>94299.3</v>
      </c>
      <c r="O13" s="659">
        <v>95192</v>
      </c>
      <c r="P13" s="659">
        <v>95658</v>
      </c>
      <c r="Q13" s="659">
        <v>96490.5</v>
      </c>
      <c r="R13" s="659">
        <v>96492.3</v>
      </c>
      <c r="S13" s="659">
        <v>96721.8</v>
      </c>
      <c r="T13" s="659">
        <v>97965.7</v>
      </c>
      <c r="U13" s="659">
        <v>98241.3</v>
      </c>
      <c r="V13" s="659">
        <v>98624.7</v>
      </c>
      <c r="W13" s="659">
        <v>99621.4</v>
      </c>
      <c r="X13" s="659">
        <v>99546.4</v>
      </c>
      <c r="Y13" s="659">
        <v>100665.2</v>
      </c>
      <c r="Z13" s="659">
        <v>103462.1</v>
      </c>
      <c r="AA13" s="659">
        <v>104510.7</v>
      </c>
      <c r="AB13" s="659">
        <v>104528</v>
      </c>
      <c r="AC13" s="659">
        <v>106055.1</v>
      </c>
      <c r="AD13" s="659">
        <v>106309.8</v>
      </c>
      <c r="AE13" s="659">
        <v>107169.2</v>
      </c>
      <c r="AF13" s="659">
        <v>107549.2</v>
      </c>
      <c r="AG13" s="659">
        <v>107751.2</v>
      </c>
      <c r="AH13" s="659">
        <v>108283</v>
      </c>
      <c r="AI13" s="659">
        <v>109076.4</v>
      </c>
      <c r="AJ13" s="659">
        <v>109383.5</v>
      </c>
      <c r="AK13" s="659">
        <v>111115.8</v>
      </c>
      <c r="AL13" s="659">
        <v>118044.7</v>
      </c>
      <c r="AM13" s="659">
        <v>119096.1</v>
      </c>
      <c r="AN13" s="659">
        <v>120062.9</v>
      </c>
      <c r="AO13" s="659">
        <v>120946.5</v>
      </c>
      <c r="AP13" s="659">
        <v>121476.1</v>
      </c>
      <c r="AQ13" s="659">
        <v>122839.7</v>
      </c>
      <c r="AR13" s="659">
        <v>124488.1</v>
      </c>
      <c r="AS13" s="659">
        <v>125755.9</v>
      </c>
      <c r="AT13" s="659">
        <v>126094.3</v>
      </c>
      <c r="AU13" s="659">
        <v>126442.5</v>
      </c>
      <c r="AV13" s="659">
        <v>127858.8</v>
      </c>
      <c r="AW13" s="659">
        <v>128983.1</v>
      </c>
      <c r="AX13" s="659">
        <v>134320.20000000001</v>
      </c>
      <c r="AY13" s="659">
        <v>134810.4</v>
      </c>
      <c r="AZ13" s="661">
        <v>135669.1</v>
      </c>
      <c r="BA13" s="661">
        <v>136290.9</v>
      </c>
      <c r="BB13" s="661">
        <v>138174.70000000001</v>
      </c>
      <c r="BC13" s="661">
        <v>138273.5</v>
      </c>
      <c r="BD13" s="661">
        <v>138529.1</v>
      </c>
      <c r="BE13" s="661">
        <v>138529.1</v>
      </c>
      <c r="BF13" s="661">
        <v>138529.1</v>
      </c>
      <c r="BG13" s="661">
        <v>138529.1</v>
      </c>
      <c r="BH13" s="661">
        <v>138719.29999999999</v>
      </c>
      <c r="BI13" s="661">
        <v>138971.29999999999</v>
      </c>
      <c r="BJ13" s="661">
        <v>141906.70000000001</v>
      </c>
      <c r="BK13" s="661">
        <v>141906.70000000001</v>
      </c>
      <c r="BL13" s="661">
        <v>141906.70000000001</v>
      </c>
      <c r="BM13" s="661">
        <v>142056.70000000001</v>
      </c>
      <c r="BN13" s="661">
        <v>142347.4</v>
      </c>
      <c r="BO13" s="661">
        <v>142347.4</v>
      </c>
      <c r="BP13" s="661">
        <v>143067.4</v>
      </c>
      <c r="BQ13" s="661">
        <v>143067.4</v>
      </c>
      <c r="BR13" s="661">
        <v>143067.4</v>
      </c>
      <c r="BS13" s="661">
        <v>143067.4</v>
      </c>
      <c r="BT13" s="661">
        <v>143541.9</v>
      </c>
      <c r="BU13" s="661">
        <v>143541.9</v>
      </c>
      <c r="BV13" s="661">
        <v>146173.9</v>
      </c>
    </row>
    <row r="14" spans="1:74" ht="12" customHeight="1" x14ac:dyDescent="0.35">
      <c r="A14" s="651"/>
      <c r="B14" s="650" t="s">
        <v>1052</v>
      </c>
      <c r="C14" s="650"/>
      <c r="D14" s="650"/>
      <c r="E14" s="650"/>
      <c r="F14" s="650"/>
      <c r="G14" s="650"/>
      <c r="H14" s="650"/>
      <c r="I14" s="650"/>
      <c r="J14" s="650"/>
      <c r="K14" s="650"/>
      <c r="L14" s="650"/>
      <c r="M14" s="650"/>
      <c r="N14" s="650"/>
      <c r="O14" s="650"/>
      <c r="P14" s="650"/>
      <c r="Q14" s="650"/>
      <c r="R14" s="650"/>
      <c r="S14" s="650"/>
      <c r="T14" s="650"/>
      <c r="U14" s="650"/>
      <c r="V14" s="650"/>
      <c r="W14" s="650"/>
      <c r="X14" s="650"/>
      <c r="Y14" s="650"/>
      <c r="Z14" s="650"/>
      <c r="AA14" s="650"/>
      <c r="AB14" s="650"/>
      <c r="AC14" s="650"/>
      <c r="AD14" s="650"/>
      <c r="AE14" s="650"/>
      <c r="AF14" s="650"/>
      <c r="AG14" s="650"/>
      <c r="AH14" s="650"/>
      <c r="AI14" s="650"/>
      <c r="AJ14" s="650"/>
      <c r="AK14" s="650"/>
      <c r="AL14" s="650"/>
      <c r="AM14" s="650"/>
      <c r="AN14" s="650"/>
      <c r="AO14" s="650"/>
      <c r="AP14" s="650"/>
      <c r="AQ14" s="650"/>
      <c r="AR14" s="650"/>
      <c r="AS14" s="650"/>
      <c r="AT14" s="650"/>
      <c r="AU14" s="650"/>
      <c r="AV14" s="650"/>
      <c r="AW14" s="650"/>
      <c r="AX14" s="650"/>
      <c r="AY14" s="650"/>
      <c r="AZ14" s="662"/>
      <c r="BA14" s="662"/>
      <c r="BB14" s="662"/>
      <c r="BC14" s="662"/>
      <c r="BD14" s="662"/>
      <c r="BE14" s="662"/>
      <c r="BF14" s="662"/>
      <c r="BG14" s="662"/>
      <c r="BH14" s="662"/>
      <c r="BI14" s="662"/>
      <c r="BJ14" s="662"/>
      <c r="BK14" s="662"/>
      <c r="BL14" s="662"/>
      <c r="BM14" s="662"/>
      <c r="BN14" s="662"/>
      <c r="BO14" s="662"/>
      <c r="BP14" s="662"/>
      <c r="BQ14" s="662"/>
      <c r="BR14" s="662"/>
      <c r="BS14" s="662"/>
      <c r="BT14" s="662"/>
      <c r="BU14" s="662"/>
      <c r="BV14" s="662"/>
    </row>
    <row r="15" spans="1:74" ht="12" customHeight="1" x14ac:dyDescent="0.35">
      <c r="A15" s="651" t="s">
        <v>1053</v>
      </c>
      <c r="B15" s="649" t="s">
        <v>1047</v>
      </c>
      <c r="C15" s="659">
        <v>6742</v>
      </c>
      <c r="D15" s="659">
        <v>6742</v>
      </c>
      <c r="E15" s="659">
        <v>6742</v>
      </c>
      <c r="F15" s="659">
        <v>6715.5</v>
      </c>
      <c r="G15" s="659">
        <v>6739.5</v>
      </c>
      <c r="H15" s="659">
        <v>6713.9</v>
      </c>
      <c r="I15" s="659">
        <v>6703.3</v>
      </c>
      <c r="J15" s="659">
        <v>6695</v>
      </c>
      <c r="K15" s="659">
        <v>6690.9</v>
      </c>
      <c r="L15" s="659">
        <v>6690.9</v>
      </c>
      <c r="M15" s="659">
        <v>6690.9</v>
      </c>
      <c r="N15" s="659">
        <v>6690.9</v>
      </c>
      <c r="O15" s="659">
        <v>6695.3</v>
      </c>
      <c r="P15" s="659">
        <v>6695.3</v>
      </c>
      <c r="Q15" s="659">
        <v>6695.3</v>
      </c>
      <c r="R15" s="659">
        <v>6564</v>
      </c>
      <c r="S15" s="659">
        <v>6553</v>
      </c>
      <c r="T15" s="659">
        <v>6582.4</v>
      </c>
      <c r="U15" s="659">
        <v>6512.9</v>
      </c>
      <c r="V15" s="659">
        <v>6512.9</v>
      </c>
      <c r="W15" s="659">
        <v>6512.9</v>
      </c>
      <c r="X15" s="659">
        <v>6512.9</v>
      </c>
      <c r="Y15" s="659">
        <v>6446.3</v>
      </c>
      <c r="Z15" s="659">
        <v>6446.3</v>
      </c>
      <c r="AA15" s="659">
        <v>6295.9</v>
      </c>
      <c r="AB15" s="659">
        <v>6294.9</v>
      </c>
      <c r="AC15" s="659">
        <v>6294.9</v>
      </c>
      <c r="AD15" s="659">
        <v>6294.9</v>
      </c>
      <c r="AE15" s="659">
        <v>6294.9</v>
      </c>
      <c r="AF15" s="659">
        <v>6296</v>
      </c>
      <c r="AG15" s="659">
        <v>6296</v>
      </c>
      <c r="AH15" s="659">
        <v>6291.8</v>
      </c>
      <c r="AI15" s="659">
        <v>6291.8</v>
      </c>
      <c r="AJ15" s="659">
        <v>6302.2</v>
      </c>
      <c r="AK15" s="659">
        <v>6302.2</v>
      </c>
      <c r="AL15" s="659">
        <v>6302.2</v>
      </c>
      <c r="AM15" s="659">
        <v>6282.7</v>
      </c>
      <c r="AN15" s="659">
        <v>6280.4</v>
      </c>
      <c r="AO15" s="659">
        <v>6280.4</v>
      </c>
      <c r="AP15" s="659">
        <v>6280.4</v>
      </c>
      <c r="AQ15" s="659">
        <v>6280.4</v>
      </c>
      <c r="AR15" s="659">
        <v>6283.8</v>
      </c>
      <c r="AS15" s="659">
        <v>6283.8</v>
      </c>
      <c r="AT15" s="659">
        <v>6283.8</v>
      </c>
      <c r="AU15" s="659">
        <v>6288.8</v>
      </c>
      <c r="AV15" s="659">
        <v>6288.8</v>
      </c>
      <c r="AW15" s="659">
        <v>6288.8</v>
      </c>
      <c r="AX15" s="659">
        <v>6288.8</v>
      </c>
      <c r="AY15" s="659">
        <v>6288.8</v>
      </c>
      <c r="AZ15" s="661">
        <v>6288.8</v>
      </c>
      <c r="BA15" s="661">
        <v>6288.8</v>
      </c>
      <c r="BB15" s="661">
        <v>6288.8</v>
      </c>
      <c r="BC15" s="661">
        <v>6288.8</v>
      </c>
      <c r="BD15" s="661">
        <v>6288.8</v>
      </c>
      <c r="BE15" s="661">
        <v>6281</v>
      </c>
      <c r="BF15" s="661">
        <v>6281</v>
      </c>
      <c r="BG15" s="661">
        <v>6281</v>
      </c>
      <c r="BH15" s="661">
        <v>6281</v>
      </c>
      <c r="BI15" s="661">
        <v>6281</v>
      </c>
      <c r="BJ15" s="661">
        <v>6281</v>
      </c>
      <c r="BK15" s="661">
        <v>6281</v>
      </c>
      <c r="BL15" s="661">
        <v>6281</v>
      </c>
      <c r="BM15" s="661">
        <v>6281</v>
      </c>
      <c r="BN15" s="661">
        <v>6281</v>
      </c>
      <c r="BO15" s="661">
        <v>6293</v>
      </c>
      <c r="BP15" s="661">
        <v>6293</v>
      </c>
      <c r="BQ15" s="661">
        <v>6293</v>
      </c>
      <c r="BR15" s="661">
        <v>6293</v>
      </c>
      <c r="BS15" s="661">
        <v>6293</v>
      </c>
      <c r="BT15" s="661">
        <v>6293</v>
      </c>
      <c r="BU15" s="661">
        <v>6293</v>
      </c>
      <c r="BV15" s="661">
        <v>6293</v>
      </c>
    </row>
    <row r="16" spans="1:74" ht="12" customHeight="1" x14ac:dyDescent="0.35">
      <c r="A16" s="651" t="s">
        <v>1054</v>
      </c>
      <c r="B16" s="649" t="s">
        <v>1048</v>
      </c>
      <c r="C16" s="659">
        <v>877.5</v>
      </c>
      <c r="D16" s="659">
        <v>877.5</v>
      </c>
      <c r="E16" s="659">
        <v>877.5</v>
      </c>
      <c r="F16" s="659">
        <v>877.5</v>
      </c>
      <c r="G16" s="659">
        <v>877.5</v>
      </c>
      <c r="H16" s="659">
        <v>876.9</v>
      </c>
      <c r="I16" s="659">
        <v>876.3</v>
      </c>
      <c r="J16" s="659">
        <v>876.3</v>
      </c>
      <c r="K16" s="659">
        <v>872.2</v>
      </c>
      <c r="L16" s="659">
        <v>872.2</v>
      </c>
      <c r="M16" s="659">
        <v>872.2</v>
      </c>
      <c r="N16" s="659">
        <v>872.2</v>
      </c>
      <c r="O16" s="659">
        <v>860.6</v>
      </c>
      <c r="P16" s="659">
        <v>860.6</v>
      </c>
      <c r="Q16" s="659">
        <v>860.6</v>
      </c>
      <c r="R16" s="659">
        <v>797</v>
      </c>
      <c r="S16" s="659">
        <v>798.4</v>
      </c>
      <c r="T16" s="659">
        <v>798.4</v>
      </c>
      <c r="U16" s="659">
        <v>798.4</v>
      </c>
      <c r="V16" s="659">
        <v>798.4</v>
      </c>
      <c r="W16" s="659">
        <v>798.4</v>
      </c>
      <c r="X16" s="659">
        <v>798.4</v>
      </c>
      <c r="Y16" s="659">
        <v>798.4</v>
      </c>
      <c r="Z16" s="659">
        <v>798.4</v>
      </c>
      <c r="AA16" s="659">
        <v>771</v>
      </c>
      <c r="AB16" s="659">
        <v>770</v>
      </c>
      <c r="AC16" s="659">
        <v>770</v>
      </c>
      <c r="AD16" s="659">
        <v>770</v>
      </c>
      <c r="AE16" s="659">
        <v>770</v>
      </c>
      <c r="AF16" s="659">
        <v>771.1</v>
      </c>
      <c r="AG16" s="659">
        <v>771.1</v>
      </c>
      <c r="AH16" s="659">
        <v>766.9</v>
      </c>
      <c r="AI16" s="659">
        <v>766.9</v>
      </c>
      <c r="AJ16" s="659">
        <v>777.3</v>
      </c>
      <c r="AK16" s="659">
        <v>777.3</v>
      </c>
      <c r="AL16" s="659">
        <v>777.3</v>
      </c>
      <c r="AM16" s="659">
        <v>777.3</v>
      </c>
      <c r="AN16" s="659">
        <v>775</v>
      </c>
      <c r="AO16" s="659">
        <v>775</v>
      </c>
      <c r="AP16" s="659">
        <v>775</v>
      </c>
      <c r="AQ16" s="659">
        <v>775</v>
      </c>
      <c r="AR16" s="659">
        <v>778.4</v>
      </c>
      <c r="AS16" s="659">
        <v>778.4</v>
      </c>
      <c r="AT16" s="659">
        <v>778.4</v>
      </c>
      <c r="AU16" s="659">
        <v>778.4</v>
      </c>
      <c r="AV16" s="659">
        <v>778.4</v>
      </c>
      <c r="AW16" s="659">
        <v>778.4</v>
      </c>
      <c r="AX16" s="659">
        <v>778.4</v>
      </c>
      <c r="AY16" s="659">
        <v>778.4</v>
      </c>
      <c r="AZ16" s="661">
        <v>778.4</v>
      </c>
      <c r="BA16" s="661">
        <v>778.4</v>
      </c>
      <c r="BB16" s="661">
        <v>778.4</v>
      </c>
      <c r="BC16" s="661">
        <v>778.4</v>
      </c>
      <c r="BD16" s="661">
        <v>778.4</v>
      </c>
      <c r="BE16" s="661">
        <v>778.4</v>
      </c>
      <c r="BF16" s="661">
        <v>778.4</v>
      </c>
      <c r="BG16" s="661">
        <v>778.4</v>
      </c>
      <c r="BH16" s="661">
        <v>778.4</v>
      </c>
      <c r="BI16" s="661">
        <v>778.4</v>
      </c>
      <c r="BJ16" s="661">
        <v>778.4</v>
      </c>
      <c r="BK16" s="661">
        <v>778.4</v>
      </c>
      <c r="BL16" s="661">
        <v>778.4</v>
      </c>
      <c r="BM16" s="661">
        <v>778.4</v>
      </c>
      <c r="BN16" s="661">
        <v>778.4</v>
      </c>
      <c r="BO16" s="661">
        <v>778.4</v>
      </c>
      <c r="BP16" s="661">
        <v>778.4</v>
      </c>
      <c r="BQ16" s="661">
        <v>778.4</v>
      </c>
      <c r="BR16" s="661">
        <v>778.4</v>
      </c>
      <c r="BS16" s="661">
        <v>778.4</v>
      </c>
      <c r="BT16" s="661">
        <v>778.4</v>
      </c>
      <c r="BU16" s="661">
        <v>778.4</v>
      </c>
      <c r="BV16" s="661">
        <v>778.4</v>
      </c>
    </row>
    <row r="17" spans="1:74" ht="12" customHeight="1" x14ac:dyDescent="0.35">
      <c r="A17" s="651" t="s">
        <v>1055</v>
      </c>
      <c r="B17" s="649" t="s">
        <v>1049</v>
      </c>
      <c r="C17" s="659">
        <v>5864.5</v>
      </c>
      <c r="D17" s="659">
        <v>5864.5</v>
      </c>
      <c r="E17" s="659">
        <v>5864.5</v>
      </c>
      <c r="F17" s="659">
        <v>5838</v>
      </c>
      <c r="G17" s="659">
        <v>5862</v>
      </c>
      <c r="H17" s="659">
        <v>5837</v>
      </c>
      <c r="I17" s="659">
        <v>5827</v>
      </c>
      <c r="J17" s="659">
        <v>5818.7</v>
      </c>
      <c r="K17" s="659">
        <v>5818.7</v>
      </c>
      <c r="L17" s="659">
        <v>5818.7</v>
      </c>
      <c r="M17" s="659">
        <v>5818.7</v>
      </c>
      <c r="N17" s="659">
        <v>5818.7</v>
      </c>
      <c r="O17" s="659">
        <v>5834.7</v>
      </c>
      <c r="P17" s="659">
        <v>5834.7</v>
      </c>
      <c r="Q17" s="659">
        <v>5834.7</v>
      </c>
      <c r="R17" s="659">
        <v>5767</v>
      </c>
      <c r="S17" s="659">
        <v>5754.6</v>
      </c>
      <c r="T17" s="659">
        <v>5784</v>
      </c>
      <c r="U17" s="659">
        <v>5714.5</v>
      </c>
      <c r="V17" s="659">
        <v>5714.5</v>
      </c>
      <c r="W17" s="659">
        <v>5714.5</v>
      </c>
      <c r="X17" s="659">
        <v>5714.5</v>
      </c>
      <c r="Y17" s="659">
        <v>5647.9</v>
      </c>
      <c r="Z17" s="659">
        <v>5647.9</v>
      </c>
      <c r="AA17" s="659">
        <v>5524.9</v>
      </c>
      <c r="AB17" s="659">
        <v>5524.9</v>
      </c>
      <c r="AC17" s="659">
        <v>5524.9</v>
      </c>
      <c r="AD17" s="659">
        <v>5524.9</v>
      </c>
      <c r="AE17" s="659">
        <v>5524.9</v>
      </c>
      <c r="AF17" s="659">
        <v>5524.9</v>
      </c>
      <c r="AG17" s="659">
        <v>5524.9</v>
      </c>
      <c r="AH17" s="659">
        <v>5524.9</v>
      </c>
      <c r="AI17" s="659">
        <v>5524.9</v>
      </c>
      <c r="AJ17" s="659">
        <v>5524.9</v>
      </c>
      <c r="AK17" s="659">
        <v>5524.9</v>
      </c>
      <c r="AL17" s="659">
        <v>5524.9</v>
      </c>
      <c r="AM17" s="659">
        <v>5505.4</v>
      </c>
      <c r="AN17" s="659">
        <v>5505.4</v>
      </c>
      <c r="AO17" s="659">
        <v>5505.4</v>
      </c>
      <c r="AP17" s="659">
        <v>5505.4</v>
      </c>
      <c r="AQ17" s="659">
        <v>5505.4</v>
      </c>
      <c r="AR17" s="659">
        <v>5505.4</v>
      </c>
      <c r="AS17" s="659">
        <v>5505.4</v>
      </c>
      <c r="AT17" s="659">
        <v>5505.4</v>
      </c>
      <c r="AU17" s="659">
        <v>5510.4</v>
      </c>
      <c r="AV17" s="659">
        <v>5510.4</v>
      </c>
      <c r="AW17" s="659">
        <v>5510.4</v>
      </c>
      <c r="AX17" s="659">
        <v>5510.4</v>
      </c>
      <c r="AY17" s="659">
        <v>5510.4</v>
      </c>
      <c r="AZ17" s="661">
        <v>5510.4</v>
      </c>
      <c r="BA17" s="661">
        <v>5510.4</v>
      </c>
      <c r="BB17" s="661">
        <v>5510.4</v>
      </c>
      <c r="BC17" s="661">
        <v>5510.4</v>
      </c>
      <c r="BD17" s="661">
        <v>5510.4</v>
      </c>
      <c r="BE17" s="661">
        <v>5502.6</v>
      </c>
      <c r="BF17" s="661">
        <v>5502.6</v>
      </c>
      <c r="BG17" s="661">
        <v>5502.6</v>
      </c>
      <c r="BH17" s="661">
        <v>5502.6</v>
      </c>
      <c r="BI17" s="661">
        <v>5502.6</v>
      </c>
      <c r="BJ17" s="661">
        <v>5502.6</v>
      </c>
      <c r="BK17" s="661">
        <v>5502.6</v>
      </c>
      <c r="BL17" s="661">
        <v>5502.6</v>
      </c>
      <c r="BM17" s="661">
        <v>5502.6</v>
      </c>
      <c r="BN17" s="661">
        <v>5502.6</v>
      </c>
      <c r="BO17" s="661">
        <v>5514.6</v>
      </c>
      <c r="BP17" s="661">
        <v>5514.6</v>
      </c>
      <c r="BQ17" s="661">
        <v>5514.6</v>
      </c>
      <c r="BR17" s="661">
        <v>5514.6</v>
      </c>
      <c r="BS17" s="661">
        <v>5514.6</v>
      </c>
      <c r="BT17" s="661">
        <v>5514.6</v>
      </c>
      <c r="BU17" s="661">
        <v>5514.6</v>
      </c>
      <c r="BV17" s="661">
        <v>5514.6</v>
      </c>
    </row>
    <row r="18" spans="1:74" ht="12" customHeight="1" x14ac:dyDescent="0.35">
      <c r="A18" s="651" t="s">
        <v>1056</v>
      </c>
      <c r="B18" s="649" t="s">
        <v>1050</v>
      </c>
      <c r="C18" s="659">
        <v>283.60000000000002</v>
      </c>
      <c r="D18" s="659">
        <v>283.60000000000002</v>
      </c>
      <c r="E18" s="659">
        <v>283.60000000000002</v>
      </c>
      <c r="F18" s="659">
        <v>283.60000000000002</v>
      </c>
      <c r="G18" s="659">
        <v>283.60000000000002</v>
      </c>
      <c r="H18" s="659">
        <v>283.60000000000002</v>
      </c>
      <c r="I18" s="659">
        <v>283.60000000000002</v>
      </c>
      <c r="J18" s="659">
        <v>283.60000000000002</v>
      </c>
      <c r="K18" s="659">
        <v>283.60000000000002</v>
      </c>
      <c r="L18" s="659">
        <v>283.60000000000002</v>
      </c>
      <c r="M18" s="659">
        <v>283.60000000000002</v>
      </c>
      <c r="N18" s="659">
        <v>283.60000000000002</v>
      </c>
      <c r="O18" s="659">
        <v>290.3</v>
      </c>
      <c r="P18" s="659">
        <v>290.3</v>
      </c>
      <c r="Q18" s="659">
        <v>290.3</v>
      </c>
      <c r="R18" s="659">
        <v>289.10000000000002</v>
      </c>
      <c r="S18" s="659">
        <v>289.10000000000002</v>
      </c>
      <c r="T18" s="659">
        <v>289.10000000000002</v>
      </c>
      <c r="U18" s="659">
        <v>289.10000000000002</v>
      </c>
      <c r="V18" s="659">
        <v>289.10000000000002</v>
      </c>
      <c r="W18" s="659">
        <v>289.10000000000002</v>
      </c>
      <c r="X18" s="659">
        <v>289.10000000000002</v>
      </c>
      <c r="Y18" s="659">
        <v>289.10000000000002</v>
      </c>
      <c r="Z18" s="659">
        <v>289.10000000000002</v>
      </c>
      <c r="AA18" s="659">
        <v>278.89999999999998</v>
      </c>
      <c r="AB18" s="659">
        <v>278.89999999999998</v>
      </c>
      <c r="AC18" s="659">
        <v>278.89999999999998</v>
      </c>
      <c r="AD18" s="659">
        <v>278.89999999999998</v>
      </c>
      <c r="AE18" s="659">
        <v>278.89999999999998</v>
      </c>
      <c r="AF18" s="659">
        <v>278.89999999999998</v>
      </c>
      <c r="AG18" s="659">
        <v>278.89999999999998</v>
      </c>
      <c r="AH18" s="659">
        <v>278.89999999999998</v>
      </c>
      <c r="AI18" s="659">
        <v>278.89999999999998</v>
      </c>
      <c r="AJ18" s="659">
        <v>278.89999999999998</v>
      </c>
      <c r="AK18" s="659">
        <v>278.89999999999998</v>
      </c>
      <c r="AL18" s="659">
        <v>278.89999999999998</v>
      </c>
      <c r="AM18" s="659">
        <v>278.89999999999998</v>
      </c>
      <c r="AN18" s="659">
        <v>278.89999999999998</v>
      </c>
      <c r="AO18" s="659">
        <v>278.89999999999998</v>
      </c>
      <c r="AP18" s="659">
        <v>278.89999999999998</v>
      </c>
      <c r="AQ18" s="659">
        <v>278.89999999999998</v>
      </c>
      <c r="AR18" s="659">
        <v>278.89999999999998</v>
      </c>
      <c r="AS18" s="659">
        <v>278.89999999999998</v>
      </c>
      <c r="AT18" s="659">
        <v>278.89999999999998</v>
      </c>
      <c r="AU18" s="659">
        <v>276.5</v>
      </c>
      <c r="AV18" s="659">
        <v>276.5</v>
      </c>
      <c r="AW18" s="659">
        <v>276.5</v>
      </c>
      <c r="AX18" s="659">
        <v>276.5</v>
      </c>
      <c r="AY18" s="659">
        <v>276.5</v>
      </c>
      <c r="AZ18" s="661">
        <v>276.5</v>
      </c>
      <c r="BA18" s="661">
        <v>279</v>
      </c>
      <c r="BB18" s="661">
        <v>279</v>
      </c>
      <c r="BC18" s="661">
        <v>279</v>
      </c>
      <c r="BD18" s="661">
        <v>279</v>
      </c>
      <c r="BE18" s="661">
        <v>279</v>
      </c>
      <c r="BF18" s="661">
        <v>279</v>
      </c>
      <c r="BG18" s="661">
        <v>279</v>
      </c>
      <c r="BH18" s="661">
        <v>279</v>
      </c>
      <c r="BI18" s="661">
        <v>279</v>
      </c>
      <c r="BJ18" s="661">
        <v>279</v>
      </c>
      <c r="BK18" s="661">
        <v>279</v>
      </c>
      <c r="BL18" s="661">
        <v>279</v>
      </c>
      <c r="BM18" s="661">
        <v>279</v>
      </c>
      <c r="BN18" s="661">
        <v>279</v>
      </c>
      <c r="BO18" s="661">
        <v>279</v>
      </c>
      <c r="BP18" s="661">
        <v>279</v>
      </c>
      <c r="BQ18" s="661">
        <v>279</v>
      </c>
      <c r="BR18" s="661">
        <v>279</v>
      </c>
      <c r="BS18" s="661">
        <v>279</v>
      </c>
      <c r="BT18" s="661">
        <v>279</v>
      </c>
      <c r="BU18" s="661">
        <v>279</v>
      </c>
      <c r="BV18" s="661">
        <v>279</v>
      </c>
    </row>
    <row r="19" spans="1:74" ht="12" customHeight="1" x14ac:dyDescent="0.35">
      <c r="A19" s="651" t="s">
        <v>1057</v>
      </c>
      <c r="B19" s="649" t="s">
        <v>1051</v>
      </c>
      <c r="C19" s="659">
        <v>358.1</v>
      </c>
      <c r="D19" s="659">
        <v>358.1</v>
      </c>
      <c r="E19" s="659">
        <v>358.1</v>
      </c>
      <c r="F19" s="659">
        <v>358.1</v>
      </c>
      <c r="G19" s="659">
        <v>361.8</v>
      </c>
      <c r="H19" s="659">
        <v>364.9</v>
      </c>
      <c r="I19" s="659">
        <v>364.9</v>
      </c>
      <c r="J19" s="659">
        <v>369.9</v>
      </c>
      <c r="K19" s="659">
        <v>372.4</v>
      </c>
      <c r="L19" s="659">
        <v>372.4</v>
      </c>
      <c r="M19" s="659">
        <v>372.4</v>
      </c>
      <c r="N19" s="659">
        <v>377.9</v>
      </c>
      <c r="O19" s="659">
        <v>410.4</v>
      </c>
      <c r="P19" s="659">
        <v>412.4</v>
      </c>
      <c r="Q19" s="659">
        <v>413.7</v>
      </c>
      <c r="R19" s="659">
        <v>417.3</v>
      </c>
      <c r="S19" s="659">
        <v>417.3</v>
      </c>
      <c r="T19" s="659">
        <v>420.6</v>
      </c>
      <c r="U19" s="659">
        <v>432</v>
      </c>
      <c r="V19" s="659">
        <v>432</v>
      </c>
      <c r="W19" s="659">
        <v>432</v>
      </c>
      <c r="X19" s="659">
        <v>432</v>
      </c>
      <c r="Y19" s="659">
        <v>437.7</v>
      </c>
      <c r="Z19" s="659">
        <v>439.1</v>
      </c>
      <c r="AA19" s="659">
        <v>438.1</v>
      </c>
      <c r="AB19" s="659">
        <v>438.1</v>
      </c>
      <c r="AC19" s="659">
        <v>442.7</v>
      </c>
      <c r="AD19" s="659">
        <v>445.6</v>
      </c>
      <c r="AE19" s="659">
        <v>454</v>
      </c>
      <c r="AF19" s="659">
        <v>456.1</v>
      </c>
      <c r="AG19" s="659">
        <v>456.5</v>
      </c>
      <c r="AH19" s="659">
        <v>456.5</v>
      </c>
      <c r="AI19" s="659">
        <v>461.5</v>
      </c>
      <c r="AJ19" s="659">
        <v>461.5</v>
      </c>
      <c r="AK19" s="659">
        <v>463.1</v>
      </c>
      <c r="AL19" s="659">
        <v>468.1</v>
      </c>
      <c r="AM19" s="659">
        <v>472.3</v>
      </c>
      <c r="AN19" s="659">
        <v>473.5</v>
      </c>
      <c r="AO19" s="659">
        <v>475</v>
      </c>
      <c r="AP19" s="659">
        <v>476.5</v>
      </c>
      <c r="AQ19" s="659">
        <v>476.5</v>
      </c>
      <c r="AR19" s="659">
        <v>476.5</v>
      </c>
      <c r="AS19" s="659">
        <v>486.5</v>
      </c>
      <c r="AT19" s="659">
        <v>491.5</v>
      </c>
      <c r="AU19" s="659">
        <v>491.5</v>
      </c>
      <c r="AV19" s="659">
        <v>499.7</v>
      </c>
      <c r="AW19" s="659">
        <v>503.9</v>
      </c>
      <c r="AX19" s="659">
        <v>537</v>
      </c>
      <c r="AY19" s="659">
        <v>537.4</v>
      </c>
      <c r="AZ19" s="661">
        <v>537.4</v>
      </c>
      <c r="BA19" s="661">
        <v>550.5</v>
      </c>
      <c r="BB19" s="661">
        <v>554.70000000000005</v>
      </c>
      <c r="BC19" s="661">
        <v>554.70000000000005</v>
      </c>
      <c r="BD19" s="661">
        <v>560.29999999999995</v>
      </c>
      <c r="BE19" s="661">
        <v>560.29999999999995</v>
      </c>
      <c r="BF19" s="661">
        <v>560.29999999999995</v>
      </c>
      <c r="BG19" s="661">
        <v>562.6</v>
      </c>
      <c r="BH19" s="661">
        <v>562.6</v>
      </c>
      <c r="BI19" s="661">
        <v>562.6</v>
      </c>
      <c r="BJ19" s="661">
        <v>576.1</v>
      </c>
      <c r="BK19" s="661">
        <v>576.1</v>
      </c>
      <c r="BL19" s="661">
        <v>576.1</v>
      </c>
      <c r="BM19" s="661">
        <v>576.1</v>
      </c>
      <c r="BN19" s="661">
        <v>576.1</v>
      </c>
      <c r="BO19" s="661">
        <v>576.1</v>
      </c>
      <c r="BP19" s="661">
        <v>576.1</v>
      </c>
      <c r="BQ19" s="661">
        <v>576.1</v>
      </c>
      <c r="BR19" s="661">
        <v>576.1</v>
      </c>
      <c r="BS19" s="661">
        <v>576.1</v>
      </c>
      <c r="BT19" s="661">
        <v>576.1</v>
      </c>
      <c r="BU19" s="661">
        <v>576.1</v>
      </c>
      <c r="BV19" s="661">
        <v>576.1</v>
      </c>
    </row>
    <row r="20" spans="1:74" ht="12" customHeight="1" x14ac:dyDescent="0.35">
      <c r="A20" s="651" t="s">
        <v>1058</v>
      </c>
      <c r="B20" s="649" t="s">
        <v>1059</v>
      </c>
      <c r="C20" s="659">
        <v>16647.878000000001</v>
      </c>
      <c r="D20" s="659">
        <v>16888.875</v>
      </c>
      <c r="E20" s="659">
        <v>17172.449000000001</v>
      </c>
      <c r="F20" s="659">
        <v>17431.162</v>
      </c>
      <c r="G20" s="659">
        <v>17714.661</v>
      </c>
      <c r="H20" s="659">
        <v>17988.499</v>
      </c>
      <c r="I20" s="659">
        <v>18239.913</v>
      </c>
      <c r="J20" s="659">
        <v>18519.620999999999</v>
      </c>
      <c r="K20" s="659">
        <v>18780.940999999999</v>
      </c>
      <c r="L20" s="659">
        <v>19059.823</v>
      </c>
      <c r="M20" s="659">
        <v>19319.962</v>
      </c>
      <c r="N20" s="659">
        <v>19547.129000000001</v>
      </c>
      <c r="O20" s="659">
        <v>19697.828000000001</v>
      </c>
      <c r="P20" s="659">
        <v>19941.544000000002</v>
      </c>
      <c r="Q20" s="659">
        <v>20254.326000000001</v>
      </c>
      <c r="R20" s="659">
        <v>20506.045999999998</v>
      </c>
      <c r="S20" s="659">
        <v>20811.378000000001</v>
      </c>
      <c r="T20" s="659">
        <v>21073.011999999999</v>
      </c>
      <c r="U20" s="659">
        <v>21407.62</v>
      </c>
      <c r="V20" s="659">
        <v>21724.6</v>
      </c>
      <c r="W20" s="659">
        <v>22031.098999999998</v>
      </c>
      <c r="X20" s="659">
        <v>22357.651000000002</v>
      </c>
      <c r="Y20" s="659">
        <v>22666.648000000001</v>
      </c>
      <c r="Z20" s="659">
        <v>23213.602999999999</v>
      </c>
      <c r="AA20" s="659">
        <v>23742.192999999999</v>
      </c>
      <c r="AB20" s="659">
        <v>24026.416000000001</v>
      </c>
      <c r="AC20" s="659">
        <v>24351.24</v>
      </c>
      <c r="AD20" s="659">
        <v>24658.261999999999</v>
      </c>
      <c r="AE20" s="659">
        <v>24919.912</v>
      </c>
      <c r="AF20" s="659">
        <v>25247.999</v>
      </c>
      <c r="AG20" s="659">
        <v>25581.580999999998</v>
      </c>
      <c r="AH20" s="659">
        <v>25961.963</v>
      </c>
      <c r="AI20" s="659">
        <v>26251.93</v>
      </c>
      <c r="AJ20" s="659">
        <v>26654.521000000001</v>
      </c>
      <c r="AK20" s="659">
        <v>27027.764999999999</v>
      </c>
      <c r="AL20" s="659">
        <v>27584.777999999998</v>
      </c>
      <c r="AM20" s="659">
        <v>28062.007000000001</v>
      </c>
      <c r="AN20" s="659">
        <v>28411.944</v>
      </c>
      <c r="AO20" s="659">
        <v>28759.544999999998</v>
      </c>
      <c r="AP20" s="659">
        <v>29206.525000000001</v>
      </c>
      <c r="AQ20" s="659">
        <v>29622.005000000001</v>
      </c>
      <c r="AR20" s="659">
        <v>30242.856</v>
      </c>
      <c r="AS20" s="659">
        <v>30593.79</v>
      </c>
      <c r="AT20" s="659">
        <v>31070.022000000001</v>
      </c>
      <c r="AU20" s="659">
        <v>31438.002</v>
      </c>
      <c r="AV20" s="659">
        <v>31973.879000000001</v>
      </c>
      <c r="AW20" s="659">
        <v>32429.800999999999</v>
      </c>
      <c r="AX20" s="659">
        <v>32720.93</v>
      </c>
      <c r="AY20" s="659">
        <v>33067.620000000003</v>
      </c>
      <c r="AZ20" s="661">
        <v>33429.89</v>
      </c>
      <c r="BA20" s="661">
        <v>33791.32</v>
      </c>
      <c r="BB20" s="661">
        <v>34138.5</v>
      </c>
      <c r="BC20" s="661">
        <v>34501.5</v>
      </c>
      <c r="BD20" s="661">
        <v>34882</v>
      </c>
      <c r="BE20" s="661">
        <v>35257.31</v>
      </c>
      <c r="BF20" s="661">
        <v>35637.99</v>
      </c>
      <c r="BG20" s="661">
        <v>36021.9</v>
      </c>
      <c r="BH20" s="661">
        <v>36388.050000000003</v>
      </c>
      <c r="BI20" s="661">
        <v>36758.080000000002</v>
      </c>
      <c r="BJ20" s="661">
        <v>37133.49</v>
      </c>
      <c r="BK20" s="661">
        <v>37481.370000000003</v>
      </c>
      <c r="BL20" s="661">
        <v>37833.040000000001</v>
      </c>
      <c r="BM20" s="661">
        <v>38188.67</v>
      </c>
      <c r="BN20" s="661">
        <v>38548.550000000003</v>
      </c>
      <c r="BO20" s="661">
        <v>38911.879999999997</v>
      </c>
      <c r="BP20" s="661">
        <v>39279.919999999998</v>
      </c>
      <c r="BQ20" s="661">
        <v>39649.910000000003</v>
      </c>
      <c r="BR20" s="661">
        <v>40025.15</v>
      </c>
      <c r="BS20" s="661">
        <v>40403.9</v>
      </c>
      <c r="BT20" s="661">
        <v>40787.43</v>
      </c>
      <c r="BU20" s="661">
        <v>41174.01</v>
      </c>
      <c r="BV20" s="661">
        <v>41564.910000000003</v>
      </c>
    </row>
    <row r="21" spans="1:74" ht="12" customHeight="1" x14ac:dyDescent="0.35">
      <c r="A21" s="651" t="s">
        <v>1060</v>
      </c>
      <c r="B21" s="649" t="s">
        <v>1061</v>
      </c>
      <c r="C21" s="659">
        <v>9816.9639999999999</v>
      </c>
      <c r="D21" s="659">
        <v>9977.5040000000008</v>
      </c>
      <c r="E21" s="659">
        <v>10144.519</v>
      </c>
      <c r="F21" s="659">
        <v>10301.445</v>
      </c>
      <c r="G21" s="659">
        <v>10476.821</v>
      </c>
      <c r="H21" s="659">
        <v>10643.474</v>
      </c>
      <c r="I21" s="659">
        <v>10810.71</v>
      </c>
      <c r="J21" s="659">
        <v>10991.834999999999</v>
      </c>
      <c r="K21" s="659">
        <v>11157.656999999999</v>
      </c>
      <c r="L21" s="659">
        <v>11354.29</v>
      </c>
      <c r="M21" s="659">
        <v>11529.06</v>
      </c>
      <c r="N21" s="659">
        <v>11720.380999999999</v>
      </c>
      <c r="O21" s="659">
        <v>11908.995999999999</v>
      </c>
      <c r="P21" s="659">
        <v>12080.162</v>
      </c>
      <c r="Q21" s="659">
        <v>12281.312</v>
      </c>
      <c r="R21" s="659">
        <v>12460.805</v>
      </c>
      <c r="S21" s="659">
        <v>12656.946</v>
      </c>
      <c r="T21" s="659">
        <v>12846.99</v>
      </c>
      <c r="U21" s="659">
        <v>13095.941999999999</v>
      </c>
      <c r="V21" s="659">
        <v>13314.513999999999</v>
      </c>
      <c r="W21" s="659">
        <v>13534.101000000001</v>
      </c>
      <c r="X21" s="659">
        <v>13768.977000000001</v>
      </c>
      <c r="Y21" s="659">
        <v>13993.317999999999</v>
      </c>
      <c r="Z21" s="659">
        <v>14249.031000000001</v>
      </c>
      <c r="AA21" s="659">
        <v>14622.499</v>
      </c>
      <c r="AB21" s="659">
        <v>14832.188</v>
      </c>
      <c r="AC21" s="659">
        <v>15064.244000000001</v>
      </c>
      <c r="AD21" s="659">
        <v>15280.556</v>
      </c>
      <c r="AE21" s="659">
        <v>15472.886</v>
      </c>
      <c r="AF21" s="659">
        <v>15681.653</v>
      </c>
      <c r="AG21" s="659">
        <v>15898.906999999999</v>
      </c>
      <c r="AH21" s="659">
        <v>16129.619000000001</v>
      </c>
      <c r="AI21" s="659">
        <v>16364.022000000001</v>
      </c>
      <c r="AJ21" s="659">
        <v>16635.43</v>
      </c>
      <c r="AK21" s="659">
        <v>16884.810000000001</v>
      </c>
      <c r="AL21" s="659">
        <v>17163.338</v>
      </c>
      <c r="AM21" s="659">
        <v>17443.503000000001</v>
      </c>
      <c r="AN21" s="659">
        <v>17719.707999999999</v>
      </c>
      <c r="AO21" s="659">
        <v>17959.260999999999</v>
      </c>
      <c r="AP21" s="659">
        <v>18291.394</v>
      </c>
      <c r="AQ21" s="659">
        <v>18595.953000000001</v>
      </c>
      <c r="AR21" s="659">
        <v>19039.242999999999</v>
      </c>
      <c r="AS21" s="659">
        <v>19336.080000000002</v>
      </c>
      <c r="AT21" s="659">
        <v>19667.098999999998</v>
      </c>
      <c r="AU21" s="659">
        <v>19974.481</v>
      </c>
      <c r="AV21" s="659">
        <v>20379.294999999998</v>
      </c>
      <c r="AW21" s="659">
        <v>20684.399000000001</v>
      </c>
      <c r="AX21" s="659">
        <v>20936.419999999998</v>
      </c>
      <c r="AY21" s="659">
        <v>21188.81</v>
      </c>
      <c r="AZ21" s="661">
        <v>21456.53</v>
      </c>
      <c r="BA21" s="661">
        <v>21722.14</v>
      </c>
      <c r="BB21" s="661">
        <v>21973.200000000001</v>
      </c>
      <c r="BC21" s="661">
        <v>22226.74</v>
      </c>
      <c r="BD21" s="661">
        <v>22484.41</v>
      </c>
      <c r="BE21" s="661">
        <v>22723.5</v>
      </c>
      <c r="BF21" s="661">
        <v>22965.53</v>
      </c>
      <c r="BG21" s="661">
        <v>23210.33</v>
      </c>
      <c r="BH21" s="661">
        <v>23435.87</v>
      </c>
      <c r="BI21" s="661">
        <v>23663.75</v>
      </c>
      <c r="BJ21" s="661">
        <v>23894.46</v>
      </c>
      <c r="BK21" s="661">
        <v>24104.02</v>
      </c>
      <c r="BL21" s="661">
        <v>24314.74</v>
      </c>
      <c r="BM21" s="661">
        <v>24528.75</v>
      </c>
      <c r="BN21" s="661">
        <v>24745.29</v>
      </c>
      <c r="BO21" s="661">
        <v>24963.53</v>
      </c>
      <c r="BP21" s="661">
        <v>25184.7</v>
      </c>
      <c r="BQ21" s="661">
        <v>25406.99</v>
      </c>
      <c r="BR21" s="661">
        <v>25632.68</v>
      </c>
      <c r="BS21" s="661">
        <v>25860.97</v>
      </c>
      <c r="BT21" s="661">
        <v>26091.11</v>
      </c>
      <c r="BU21" s="661">
        <v>26323.3</v>
      </c>
      <c r="BV21" s="661">
        <v>26558.81</v>
      </c>
    </row>
    <row r="22" spans="1:74" ht="12" customHeight="1" x14ac:dyDescent="0.35">
      <c r="A22" s="651" t="s">
        <v>1062</v>
      </c>
      <c r="B22" s="649" t="s">
        <v>1063</v>
      </c>
      <c r="C22" s="659">
        <v>5460.2240000000002</v>
      </c>
      <c r="D22" s="659">
        <v>5530.9459999999999</v>
      </c>
      <c r="E22" s="659">
        <v>5629.9210000000003</v>
      </c>
      <c r="F22" s="659">
        <v>5712.2219999999998</v>
      </c>
      <c r="G22" s="659">
        <v>5801.6059999999998</v>
      </c>
      <c r="H22" s="659">
        <v>5890.9849999999997</v>
      </c>
      <c r="I22" s="659">
        <v>5966.9830000000002</v>
      </c>
      <c r="J22" s="659">
        <v>6055.3890000000001</v>
      </c>
      <c r="K22" s="659">
        <v>6132.2820000000002</v>
      </c>
      <c r="L22" s="659">
        <v>6204.1589999999997</v>
      </c>
      <c r="M22" s="659">
        <v>6261.1980000000003</v>
      </c>
      <c r="N22" s="659">
        <v>6271.3609999999999</v>
      </c>
      <c r="O22" s="659">
        <v>6209.125</v>
      </c>
      <c r="P22" s="659">
        <v>6270.509</v>
      </c>
      <c r="Q22" s="659">
        <v>6361.8829999999998</v>
      </c>
      <c r="R22" s="659">
        <v>6405.9750000000004</v>
      </c>
      <c r="S22" s="659">
        <v>6487.6909999999998</v>
      </c>
      <c r="T22" s="659">
        <v>6538.0249999999996</v>
      </c>
      <c r="U22" s="659">
        <v>6614.7160000000003</v>
      </c>
      <c r="V22" s="659">
        <v>6697.0690000000004</v>
      </c>
      <c r="W22" s="659">
        <v>6761.3490000000002</v>
      </c>
      <c r="X22" s="659">
        <v>6838.64</v>
      </c>
      <c r="Y22" s="659">
        <v>6907.9539999999997</v>
      </c>
      <c r="Z22" s="659">
        <v>7167.9430000000002</v>
      </c>
      <c r="AA22" s="659">
        <v>7302.0889999999999</v>
      </c>
      <c r="AB22" s="659">
        <v>7355.3490000000002</v>
      </c>
      <c r="AC22" s="659">
        <v>7426.4139999999998</v>
      </c>
      <c r="AD22" s="659">
        <v>7508.4830000000002</v>
      </c>
      <c r="AE22" s="659">
        <v>7563.1779999999999</v>
      </c>
      <c r="AF22" s="659">
        <v>7641.3729999999996</v>
      </c>
      <c r="AG22" s="659">
        <v>7729.1679999999997</v>
      </c>
      <c r="AH22" s="659">
        <v>7862.8440000000001</v>
      </c>
      <c r="AI22" s="659">
        <v>7909.0609999999997</v>
      </c>
      <c r="AJ22" s="659">
        <v>8020.5159999999996</v>
      </c>
      <c r="AK22" s="659">
        <v>8127.7529999999997</v>
      </c>
      <c r="AL22" s="659">
        <v>8376.0930000000008</v>
      </c>
      <c r="AM22" s="659">
        <v>8577.0709999999999</v>
      </c>
      <c r="AN22" s="659">
        <v>8633.0139999999992</v>
      </c>
      <c r="AO22" s="659">
        <v>8720.2540000000008</v>
      </c>
      <c r="AP22" s="659">
        <v>8822.6869999999999</v>
      </c>
      <c r="AQ22" s="659">
        <v>8915.1689999999999</v>
      </c>
      <c r="AR22" s="659">
        <v>9073.7279999999992</v>
      </c>
      <c r="AS22" s="659">
        <v>9132.723</v>
      </c>
      <c r="AT22" s="659">
        <v>9257.2279999999992</v>
      </c>
      <c r="AU22" s="659">
        <v>9293.5619999999999</v>
      </c>
      <c r="AV22" s="659">
        <v>9411.68</v>
      </c>
      <c r="AW22" s="659">
        <v>9535.5709999999999</v>
      </c>
      <c r="AX22" s="659">
        <v>9560.8529999999992</v>
      </c>
      <c r="AY22" s="659">
        <v>9637.9570000000003</v>
      </c>
      <c r="AZ22" s="661">
        <v>9715.2870000000003</v>
      </c>
      <c r="BA22" s="661">
        <v>9793.8089999999993</v>
      </c>
      <c r="BB22" s="661">
        <v>9872.6139999999996</v>
      </c>
      <c r="BC22" s="661">
        <v>9963.9349999999995</v>
      </c>
      <c r="BD22" s="661">
        <v>10067.799999999999</v>
      </c>
      <c r="BE22" s="661">
        <v>10184.24</v>
      </c>
      <c r="BF22" s="661">
        <v>10302.969999999999</v>
      </c>
      <c r="BG22" s="661">
        <v>10422.129999999999</v>
      </c>
      <c r="BH22" s="661">
        <v>10542.69</v>
      </c>
      <c r="BI22" s="661">
        <v>10664.7</v>
      </c>
      <c r="BJ22" s="661">
        <v>10789.11</v>
      </c>
      <c r="BK22" s="661">
        <v>10907.52</v>
      </c>
      <c r="BL22" s="661">
        <v>11028.4</v>
      </c>
      <c r="BM22" s="661">
        <v>11149.92</v>
      </c>
      <c r="BN22" s="661">
        <v>11273.04</v>
      </c>
      <c r="BO22" s="661">
        <v>11397.8</v>
      </c>
      <c r="BP22" s="661">
        <v>11524.24</v>
      </c>
      <c r="BQ22" s="661">
        <v>11651.45</v>
      </c>
      <c r="BR22" s="661">
        <v>11780.41</v>
      </c>
      <c r="BS22" s="661">
        <v>11910.22</v>
      </c>
      <c r="BT22" s="661">
        <v>12042.79</v>
      </c>
      <c r="BU22" s="661">
        <v>12176.28</v>
      </c>
      <c r="BV22" s="661">
        <v>12310.73</v>
      </c>
    </row>
    <row r="23" spans="1:74" ht="12" customHeight="1" x14ac:dyDescent="0.35">
      <c r="A23" s="651" t="s">
        <v>1064</v>
      </c>
      <c r="B23" s="649" t="s">
        <v>1065</v>
      </c>
      <c r="C23" s="659">
        <v>1370.69</v>
      </c>
      <c r="D23" s="659">
        <v>1380.425</v>
      </c>
      <c r="E23" s="659">
        <v>1398.009</v>
      </c>
      <c r="F23" s="659">
        <v>1417.4949999999999</v>
      </c>
      <c r="G23" s="659">
        <v>1436.2339999999999</v>
      </c>
      <c r="H23" s="659">
        <v>1454.04</v>
      </c>
      <c r="I23" s="659">
        <v>1462.22</v>
      </c>
      <c r="J23" s="659">
        <v>1472.3969999999999</v>
      </c>
      <c r="K23" s="659">
        <v>1491.002</v>
      </c>
      <c r="L23" s="659">
        <v>1501.374</v>
      </c>
      <c r="M23" s="659">
        <v>1529.704</v>
      </c>
      <c r="N23" s="659">
        <v>1555.3869999999999</v>
      </c>
      <c r="O23" s="659">
        <v>1579.7070000000001</v>
      </c>
      <c r="P23" s="659">
        <v>1590.873</v>
      </c>
      <c r="Q23" s="659">
        <v>1611.1310000000001</v>
      </c>
      <c r="R23" s="659">
        <v>1639.2660000000001</v>
      </c>
      <c r="S23" s="659">
        <v>1666.741</v>
      </c>
      <c r="T23" s="659">
        <v>1687.9970000000001</v>
      </c>
      <c r="U23" s="659">
        <v>1696.962</v>
      </c>
      <c r="V23" s="659">
        <v>1713.0170000000001</v>
      </c>
      <c r="W23" s="659">
        <v>1735.6489999999999</v>
      </c>
      <c r="X23" s="659">
        <v>1750.0340000000001</v>
      </c>
      <c r="Y23" s="659">
        <v>1765.376</v>
      </c>
      <c r="Z23" s="659">
        <v>1796.6289999999999</v>
      </c>
      <c r="AA23" s="659">
        <v>1817.605</v>
      </c>
      <c r="AB23" s="659">
        <v>1838.8789999999999</v>
      </c>
      <c r="AC23" s="659">
        <v>1860.5820000000001</v>
      </c>
      <c r="AD23" s="659">
        <v>1869.223</v>
      </c>
      <c r="AE23" s="659">
        <v>1883.848</v>
      </c>
      <c r="AF23" s="659">
        <v>1924.973</v>
      </c>
      <c r="AG23" s="659">
        <v>1953.5060000000001</v>
      </c>
      <c r="AH23" s="659">
        <v>1969.5</v>
      </c>
      <c r="AI23" s="659">
        <v>1978.847</v>
      </c>
      <c r="AJ23" s="659">
        <v>1998.575</v>
      </c>
      <c r="AK23" s="659">
        <v>2015.202</v>
      </c>
      <c r="AL23" s="659">
        <v>2045.347</v>
      </c>
      <c r="AM23" s="659">
        <v>2041.433</v>
      </c>
      <c r="AN23" s="659">
        <v>2059.2220000000002</v>
      </c>
      <c r="AO23" s="659">
        <v>2080.0300000000002</v>
      </c>
      <c r="AP23" s="659">
        <v>2092.444</v>
      </c>
      <c r="AQ23" s="659">
        <v>2110.8829999999998</v>
      </c>
      <c r="AR23" s="659">
        <v>2129.8850000000002</v>
      </c>
      <c r="AS23" s="659">
        <v>2124.9870000000001</v>
      </c>
      <c r="AT23" s="659">
        <v>2145.6950000000002</v>
      </c>
      <c r="AU23" s="659">
        <v>2169.9589999999998</v>
      </c>
      <c r="AV23" s="659">
        <v>2182.904</v>
      </c>
      <c r="AW23" s="659">
        <v>2209.8310000000001</v>
      </c>
      <c r="AX23" s="659">
        <v>2223.65</v>
      </c>
      <c r="AY23" s="659">
        <v>2240.8530000000001</v>
      </c>
      <c r="AZ23" s="661">
        <v>2258.0740000000001</v>
      </c>
      <c r="BA23" s="661">
        <v>2275.373</v>
      </c>
      <c r="BB23" s="661">
        <v>2292.6909999999998</v>
      </c>
      <c r="BC23" s="661">
        <v>2310.826</v>
      </c>
      <c r="BD23" s="661">
        <v>2329.7820000000002</v>
      </c>
      <c r="BE23" s="661">
        <v>2349.5590000000002</v>
      </c>
      <c r="BF23" s="661">
        <v>2369.4859999999999</v>
      </c>
      <c r="BG23" s="661">
        <v>2389.4409999999998</v>
      </c>
      <c r="BH23" s="661">
        <v>2409.4879999999998</v>
      </c>
      <c r="BI23" s="661">
        <v>2429.6289999999999</v>
      </c>
      <c r="BJ23" s="661">
        <v>2449.9270000000001</v>
      </c>
      <c r="BK23" s="661">
        <v>2469.8330000000001</v>
      </c>
      <c r="BL23" s="661">
        <v>2489.9009999999998</v>
      </c>
      <c r="BM23" s="661">
        <v>2510.0100000000002</v>
      </c>
      <c r="BN23" s="661">
        <v>2530.2240000000002</v>
      </c>
      <c r="BO23" s="661">
        <v>2550.5450000000001</v>
      </c>
      <c r="BP23" s="661">
        <v>2570.9760000000001</v>
      </c>
      <c r="BQ23" s="661">
        <v>2591.4580000000001</v>
      </c>
      <c r="BR23" s="661">
        <v>2612.0529999999999</v>
      </c>
      <c r="BS23" s="661">
        <v>2632.7040000000002</v>
      </c>
      <c r="BT23" s="661">
        <v>2653.5360000000001</v>
      </c>
      <c r="BU23" s="661">
        <v>2674.4270000000001</v>
      </c>
      <c r="BV23" s="661">
        <v>2695.3820000000001</v>
      </c>
    </row>
    <row r="24" spans="1:74" ht="12" customHeight="1" x14ac:dyDescent="0.35">
      <c r="A24" s="651" t="s">
        <v>1066</v>
      </c>
      <c r="B24" s="649" t="s">
        <v>86</v>
      </c>
      <c r="C24" s="659">
        <v>113.5</v>
      </c>
      <c r="D24" s="659">
        <v>113.5</v>
      </c>
      <c r="E24" s="659">
        <v>115</v>
      </c>
      <c r="F24" s="659">
        <v>115</v>
      </c>
      <c r="G24" s="659">
        <v>115</v>
      </c>
      <c r="H24" s="659">
        <v>112</v>
      </c>
      <c r="I24" s="659">
        <v>115.4</v>
      </c>
      <c r="J24" s="659">
        <v>115.4</v>
      </c>
      <c r="K24" s="659">
        <v>118.4</v>
      </c>
      <c r="L24" s="659">
        <v>118.4</v>
      </c>
      <c r="M24" s="659">
        <v>118.4</v>
      </c>
      <c r="N24" s="659">
        <v>118.4</v>
      </c>
      <c r="O24" s="659">
        <v>118.4</v>
      </c>
      <c r="P24" s="659">
        <v>118.4</v>
      </c>
      <c r="Q24" s="659">
        <v>118.4</v>
      </c>
      <c r="R24" s="659">
        <v>118.4</v>
      </c>
      <c r="S24" s="659">
        <v>118.4</v>
      </c>
      <c r="T24" s="659">
        <v>118.4</v>
      </c>
      <c r="U24" s="659">
        <v>118.4</v>
      </c>
      <c r="V24" s="659">
        <v>118.4</v>
      </c>
      <c r="W24" s="659">
        <v>118.4</v>
      </c>
      <c r="X24" s="659">
        <v>118.4</v>
      </c>
      <c r="Y24" s="659">
        <v>118.4</v>
      </c>
      <c r="Z24" s="659">
        <v>118.4</v>
      </c>
      <c r="AA24" s="659">
        <v>111.3</v>
      </c>
      <c r="AB24" s="659">
        <v>111.3</v>
      </c>
      <c r="AC24" s="659">
        <v>111.3</v>
      </c>
      <c r="AD24" s="659">
        <v>111.3</v>
      </c>
      <c r="AE24" s="659">
        <v>111.3</v>
      </c>
      <c r="AF24" s="659">
        <v>337.3</v>
      </c>
      <c r="AG24" s="659">
        <v>337.3</v>
      </c>
      <c r="AH24" s="659">
        <v>346.3</v>
      </c>
      <c r="AI24" s="659">
        <v>346.3</v>
      </c>
      <c r="AJ24" s="659">
        <v>346.3</v>
      </c>
      <c r="AK24" s="659">
        <v>346.3</v>
      </c>
      <c r="AL24" s="659">
        <v>346.3</v>
      </c>
      <c r="AM24" s="659">
        <v>346.5</v>
      </c>
      <c r="AN24" s="659">
        <v>346.5</v>
      </c>
      <c r="AO24" s="659">
        <v>346.5</v>
      </c>
      <c r="AP24" s="659">
        <v>346.5</v>
      </c>
      <c r="AQ24" s="659">
        <v>346.5</v>
      </c>
      <c r="AR24" s="659">
        <v>346.5</v>
      </c>
      <c r="AS24" s="659">
        <v>346.5</v>
      </c>
      <c r="AT24" s="659">
        <v>346.5</v>
      </c>
      <c r="AU24" s="659">
        <v>346.5</v>
      </c>
      <c r="AV24" s="659">
        <v>346.5</v>
      </c>
      <c r="AW24" s="659">
        <v>346.5</v>
      </c>
      <c r="AX24" s="659">
        <v>346.5</v>
      </c>
      <c r="AY24" s="659">
        <v>346.5</v>
      </c>
      <c r="AZ24" s="661">
        <v>346.5</v>
      </c>
      <c r="BA24" s="661">
        <v>346.5</v>
      </c>
      <c r="BB24" s="661">
        <v>346.5</v>
      </c>
      <c r="BC24" s="661">
        <v>346.5</v>
      </c>
      <c r="BD24" s="661">
        <v>346.5</v>
      </c>
      <c r="BE24" s="661">
        <v>346.5</v>
      </c>
      <c r="BF24" s="661">
        <v>346.5</v>
      </c>
      <c r="BG24" s="661">
        <v>346.5</v>
      </c>
      <c r="BH24" s="661">
        <v>346.5</v>
      </c>
      <c r="BI24" s="661">
        <v>346.5</v>
      </c>
      <c r="BJ24" s="661">
        <v>346.5</v>
      </c>
      <c r="BK24" s="661">
        <v>346.5</v>
      </c>
      <c r="BL24" s="661">
        <v>346.5</v>
      </c>
      <c r="BM24" s="661">
        <v>346.5</v>
      </c>
      <c r="BN24" s="661">
        <v>346.5</v>
      </c>
      <c r="BO24" s="661">
        <v>346.5</v>
      </c>
      <c r="BP24" s="661">
        <v>346.5</v>
      </c>
      <c r="BQ24" s="661">
        <v>346.5</v>
      </c>
      <c r="BR24" s="661">
        <v>346.5</v>
      </c>
      <c r="BS24" s="661">
        <v>346.5</v>
      </c>
      <c r="BT24" s="661">
        <v>346.5</v>
      </c>
      <c r="BU24" s="661">
        <v>346.5</v>
      </c>
      <c r="BV24" s="661">
        <v>346.5</v>
      </c>
    </row>
    <row r="25" spans="1:74" ht="12" customHeight="1" x14ac:dyDescent="0.35">
      <c r="A25" s="651"/>
      <c r="B25" s="646"/>
      <c r="C25" s="650"/>
      <c r="D25" s="650"/>
      <c r="E25" s="650"/>
      <c r="F25" s="650"/>
      <c r="G25" s="650"/>
      <c r="H25" s="650"/>
      <c r="I25" s="650"/>
      <c r="J25" s="650"/>
      <c r="K25" s="650"/>
      <c r="L25" s="650"/>
      <c r="M25" s="650"/>
      <c r="N25" s="650"/>
      <c r="O25" s="650"/>
      <c r="P25" s="650"/>
      <c r="Q25" s="650"/>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0"/>
      <c r="AS25" s="660"/>
      <c r="AT25" s="660"/>
      <c r="AU25" s="660"/>
      <c r="AV25" s="660"/>
      <c r="AW25" s="660"/>
      <c r="AX25" s="660"/>
      <c r="AY25" s="660"/>
      <c r="AZ25" s="663"/>
      <c r="BA25" s="663"/>
      <c r="BB25" s="663"/>
      <c r="BC25" s="663"/>
      <c r="BD25" s="663"/>
      <c r="BE25" s="663"/>
      <c r="BF25" s="663"/>
      <c r="BG25" s="663"/>
      <c r="BH25" s="663"/>
      <c r="BI25" s="663"/>
      <c r="BJ25" s="663"/>
      <c r="BK25" s="663"/>
      <c r="BL25" s="663"/>
      <c r="BM25" s="663"/>
      <c r="BN25" s="663"/>
      <c r="BO25" s="663"/>
      <c r="BP25" s="663"/>
      <c r="BQ25" s="663"/>
      <c r="BR25" s="663"/>
      <c r="BS25" s="663"/>
      <c r="BT25" s="663"/>
      <c r="BU25" s="663"/>
      <c r="BV25" s="663"/>
    </row>
    <row r="26" spans="1:74" ht="12" customHeight="1" x14ac:dyDescent="0.35">
      <c r="A26" s="651"/>
      <c r="B26" s="650" t="s">
        <v>1300</v>
      </c>
      <c r="C26" s="650"/>
      <c r="D26" s="650"/>
      <c r="E26" s="650"/>
      <c r="F26" s="650"/>
      <c r="G26" s="650"/>
      <c r="H26" s="650"/>
      <c r="I26" s="650"/>
      <c r="J26" s="650"/>
      <c r="K26" s="650"/>
      <c r="L26" s="650"/>
      <c r="M26" s="650"/>
      <c r="N26" s="650"/>
      <c r="O26" s="650"/>
      <c r="P26" s="650"/>
      <c r="Q26" s="650"/>
      <c r="R26" s="660"/>
      <c r="S26" s="660"/>
      <c r="T26" s="660"/>
      <c r="U26" s="660"/>
      <c r="V26" s="660"/>
      <c r="W26" s="660"/>
      <c r="X26" s="660"/>
      <c r="Y26" s="660"/>
      <c r="Z26" s="660"/>
      <c r="AA26" s="660"/>
      <c r="AB26" s="660"/>
      <c r="AC26" s="660"/>
      <c r="AD26" s="660"/>
      <c r="AE26" s="660"/>
      <c r="AF26" s="660"/>
      <c r="AG26" s="660"/>
      <c r="AH26" s="660"/>
      <c r="AI26" s="660"/>
      <c r="AJ26" s="660"/>
      <c r="AK26" s="660"/>
      <c r="AL26" s="660"/>
      <c r="AM26" s="660"/>
      <c r="AN26" s="660"/>
      <c r="AO26" s="660"/>
      <c r="AP26" s="660"/>
      <c r="AQ26" s="660"/>
      <c r="AR26" s="660"/>
      <c r="AS26" s="660"/>
      <c r="AT26" s="660"/>
      <c r="AU26" s="660"/>
      <c r="AV26" s="660"/>
      <c r="AW26" s="660"/>
      <c r="AX26" s="660"/>
      <c r="AY26" s="660"/>
      <c r="AZ26" s="663"/>
      <c r="BA26" s="663"/>
      <c r="BB26" s="663"/>
      <c r="BC26" s="663"/>
      <c r="BD26" s="663"/>
      <c r="BE26" s="663"/>
      <c r="BF26" s="663"/>
      <c r="BG26" s="663"/>
      <c r="BH26" s="663"/>
      <c r="BI26" s="663"/>
      <c r="BJ26" s="663"/>
      <c r="BK26" s="663"/>
      <c r="BL26" s="663"/>
      <c r="BM26" s="663"/>
      <c r="BN26" s="663"/>
      <c r="BO26" s="663"/>
      <c r="BP26" s="663"/>
      <c r="BQ26" s="663"/>
      <c r="BR26" s="663"/>
      <c r="BS26" s="663"/>
      <c r="BT26" s="663"/>
      <c r="BU26" s="663"/>
      <c r="BV26" s="663"/>
    </row>
    <row r="27" spans="1:74" ht="12" customHeight="1" x14ac:dyDescent="0.35">
      <c r="A27" s="651"/>
      <c r="B27" s="650" t="s">
        <v>1046</v>
      </c>
      <c r="C27" s="650"/>
      <c r="D27" s="650"/>
      <c r="E27" s="650"/>
      <c r="F27" s="650"/>
      <c r="G27" s="650"/>
      <c r="H27" s="650"/>
      <c r="I27" s="650"/>
      <c r="J27" s="650"/>
      <c r="K27" s="650"/>
      <c r="L27" s="650"/>
      <c r="M27" s="650"/>
      <c r="N27" s="650"/>
      <c r="O27" s="650"/>
      <c r="P27" s="650"/>
      <c r="Q27" s="650"/>
      <c r="R27" s="660"/>
      <c r="S27" s="660"/>
      <c r="T27" s="660"/>
      <c r="U27" s="660"/>
      <c r="V27" s="660"/>
      <c r="W27" s="660"/>
      <c r="X27" s="660"/>
      <c r="Y27" s="660"/>
      <c r="Z27" s="660"/>
      <c r="AA27" s="660"/>
      <c r="AB27" s="660"/>
      <c r="AC27" s="660"/>
      <c r="AD27" s="660"/>
      <c r="AE27" s="660"/>
      <c r="AF27" s="660"/>
      <c r="AG27" s="660"/>
      <c r="AH27" s="660"/>
      <c r="AI27" s="660"/>
      <c r="AJ27" s="660"/>
      <c r="AK27" s="660"/>
      <c r="AL27" s="660"/>
      <c r="AM27" s="660"/>
      <c r="AN27" s="660"/>
      <c r="AO27" s="660"/>
      <c r="AP27" s="660"/>
      <c r="AQ27" s="660"/>
      <c r="AR27" s="660"/>
      <c r="AS27" s="660"/>
      <c r="AT27" s="660"/>
      <c r="AU27" s="660"/>
      <c r="AV27" s="660"/>
      <c r="AW27" s="660"/>
      <c r="AX27" s="660"/>
      <c r="AY27" s="660"/>
      <c r="AZ27" s="663"/>
      <c r="BA27" s="663"/>
      <c r="BB27" s="663"/>
      <c r="BC27" s="663"/>
      <c r="BD27" s="663"/>
      <c r="BE27" s="663"/>
      <c r="BF27" s="663"/>
      <c r="BG27" s="663"/>
      <c r="BH27" s="663"/>
      <c r="BI27" s="663"/>
      <c r="BJ27" s="663"/>
      <c r="BK27" s="663"/>
      <c r="BL27" s="663"/>
      <c r="BM27" s="663"/>
      <c r="BN27" s="663"/>
      <c r="BO27" s="663"/>
      <c r="BP27" s="663"/>
      <c r="BQ27" s="663"/>
      <c r="BR27" s="663"/>
      <c r="BS27" s="663"/>
      <c r="BT27" s="663"/>
      <c r="BU27" s="663"/>
      <c r="BV27" s="663"/>
    </row>
    <row r="28" spans="1:74" ht="12" customHeight="1" x14ac:dyDescent="0.35">
      <c r="A28" s="651" t="s">
        <v>1192</v>
      </c>
      <c r="B28" s="649" t="s">
        <v>1047</v>
      </c>
      <c r="C28" s="692">
        <v>2.8523723859999999</v>
      </c>
      <c r="D28" s="692">
        <v>2.5926161539999999</v>
      </c>
      <c r="E28" s="692">
        <v>2.7338763109999999</v>
      </c>
      <c r="F28" s="692">
        <v>2.3982216439999999</v>
      </c>
      <c r="G28" s="692">
        <v>2.4932074919999998</v>
      </c>
      <c r="H28" s="692">
        <v>2.6284628470000002</v>
      </c>
      <c r="I28" s="692">
        <v>2.7509522959999999</v>
      </c>
      <c r="J28" s="692">
        <v>2.6997930210000001</v>
      </c>
      <c r="K28" s="692">
        <v>2.3854466699999999</v>
      </c>
      <c r="L28" s="692">
        <v>2.4541334840000002</v>
      </c>
      <c r="M28" s="692">
        <v>2.4835048789999998</v>
      </c>
      <c r="N28" s="692">
        <v>2.535385416</v>
      </c>
      <c r="O28" s="692">
        <v>2.5522215799999999</v>
      </c>
      <c r="P28" s="692">
        <v>2.2127163950000002</v>
      </c>
      <c r="Q28" s="692">
        <v>2.3030809250000002</v>
      </c>
      <c r="R28" s="692">
        <v>2.0456035400000001</v>
      </c>
      <c r="S28" s="692">
        <v>2.3112592250000001</v>
      </c>
      <c r="T28" s="692">
        <v>2.3209862870000002</v>
      </c>
      <c r="U28" s="692">
        <v>2.5337459560000002</v>
      </c>
      <c r="V28" s="692">
        <v>2.5650765739999999</v>
      </c>
      <c r="W28" s="692">
        <v>2.3484427440000002</v>
      </c>
      <c r="X28" s="692">
        <v>2.2332982010000002</v>
      </c>
      <c r="Y28" s="692">
        <v>2.2448919159999998</v>
      </c>
      <c r="Z28" s="692">
        <v>2.4403968869999999</v>
      </c>
      <c r="AA28" s="692">
        <v>2.448295313</v>
      </c>
      <c r="AB28" s="692">
        <v>2.2369082109999998</v>
      </c>
      <c r="AC28" s="692">
        <v>2.3291789139999999</v>
      </c>
      <c r="AD28" s="692">
        <v>2.0843933909999999</v>
      </c>
      <c r="AE28" s="692">
        <v>2.1835995069999998</v>
      </c>
      <c r="AF28" s="692">
        <v>2.0864692319999998</v>
      </c>
      <c r="AG28" s="692">
        <v>2.310001298</v>
      </c>
      <c r="AH28" s="692">
        <v>2.4187885819999999</v>
      </c>
      <c r="AI28" s="692">
        <v>2.165280718</v>
      </c>
      <c r="AJ28" s="692">
        <v>2.0901303370000002</v>
      </c>
      <c r="AK28" s="692">
        <v>2.1621946749999998</v>
      </c>
      <c r="AL28" s="692">
        <v>2.3214391280000002</v>
      </c>
      <c r="AM28" s="692">
        <v>2.46262662</v>
      </c>
      <c r="AN28" s="692">
        <v>2.2545553950000001</v>
      </c>
      <c r="AO28" s="692">
        <v>2.4523154680000001</v>
      </c>
      <c r="AP28" s="692">
        <v>2.0199877850000001</v>
      </c>
      <c r="AQ28" s="692">
        <v>2.3542679999999998</v>
      </c>
      <c r="AR28" s="692">
        <v>2.4009359809999999</v>
      </c>
      <c r="AS28" s="692">
        <v>2.4305451800000002</v>
      </c>
      <c r="AT28" s="692">
        <v>2.5071446439999998</v>
      </c>
      <c r="AU28" s="692">
        <v>2.2798628459999999</v>
      </c>
      <c r="AV28" s="692">
        <v>2.306438628</v>
      </c>
      <c r="AW28" s="692">
        <v>2.0261434889999999</v>
      </c>
      <c r="AX28" s="692">
        <v>2.235411</v>
      </c>
      <c r="AY28" s="692">
        <v>2.321564</v>
      </c>
      <c r="AZ28" s="693">
        <v>2.074322</v>
      </c>
      <c r="BA28" s="693">
        <v>2.2189570000000001</v>
      </c>
      <c r="BB28" s="693">
        <v>1.954548</v>
      </c>
      <c r="BC28" s="693">
        <v>2.1717309999999999</v>
      </c>
      <c r="BD28" s="693">
        <v>2.1647240000000001</v>
      </c>
      <c r="BE28" s="693">
        <v>2.3262339999999999</v>
      </c>
      <c r="BF28" s="693">
        <v>2.3962979999999998</v>
      </c>
      <c r="BG28" s="693">
        <v>2.168758</v>
      </c>
      <c r="BH28" s="693">
        <v>2.1285949999999998</v>
      </c>
      <c r="BI28" s="693">
        <v>2.0628929999999999</v>
      </c>
      <c r="BJ28" s="693">
        <v>2.2355049999999999</v>
      </c>
      <c r="BK28" s="693">
        <v>2.355979</v>
      </c>
      <c r="BL28" s="693">
        <v>2.1155819999999999</v>
      </c>
      <c r="BM28" s="693">
        <v>2.2827570000000001</v>
      </c>
      <c r="BN28" s="693">
        <v>1.993077</v>
      </c>
      <c r="BO28" s="693">
        <v>2.204574</v>
      </c>
      <c r="BP28" s="693">
        <v>2.1881889999999999</v>
      </c>
      <c r="BQ28" s="693">
        <v>2.3363689999999999</v>
      </c>
      <c r="BR28" s="693">
        <v>2.4199039999999998</v>
      </c>
      <c r="BS28" s="693">
        <v>2.1828449999999999</v>
      </c>
      <c r="BT28" s="693">
        <v>2.1524380000000001</v>
      </c>
      <c r="BU28" s="693">
        <v>2.0586150000000001</v>
      </c>
      <c r="BV28" s="693">
        <v>2.2410950000000001</v>
      </c>
    </row>
    <row r="29" spans="1:74" ht="12" customHeight="1" x14ac:dyDescent="0.35">
      <c r="A29" s="651" t="s">
        <v>1292</v>
      </c>
      <c r="B29" s="649" t="s">
        <v>1048</v>
      </c>
      <c r="C29" s="692">
        <v>1.5318969140000001</v>
      </c>
      <c r="D29" s="692">
        <v>1.4551560939999999</v>
      </c>
      <c r="E29" s="692">
        <v>1.5339783250000001</v>
      </c>
      <c r="F29" s="692">
        <v>1.4501108540000001</v>
      </c>
      <c r="G29" s="692">
        <v>1.4555804020000001</v>
      </c>
      <c r="H29" s="692">
        <v>1.4600673850000001</v>
      </c>
      <c r="I29" s="692">
        <v>1.480132668</v>
      </c>
      <c r="J29" s="692">
        <v>1.4829386579999999</v>
      </c>
      <c r="K29" s="692">
        <v>1.3411104890000001</v>
      </c>
      <c r="L29" s="692">
        <v>1.465078342</v>
      </c>
      <c r="M29" s="692">
        <v>1.4534724290000001</v>
      </c>
      <c r="N29" s="692">
        <v>1.5137033580000001</v>
      </c>
      <c r="O29" s="692">
        <v>1.411708003</v>
      </c>
      <c r="P29" s="692">
        <v>1.2655384300000001</v>
      </c>
      <c r="Q29" s="692">
        <v>1.3642715940000001</v>
      </c>
      <c r="R29" s="692">
        <v>1.27639776</v>
      </c>
      <c r="S29" s="692">
        <v>1.3466466479999999</v>
      </c>
      <c r="T29" s="692">
        <v>1.346059817</v>
      </c>
      <c r="U29" s="692">
        <v>1.3825836199999999</v>
      </c>
      <c r="V29" s="692">
        <v>1.393211226</v>
      </c>
      <c r="W29" s="692">
        <v>1.30302618</v>
      </c>
      <c r="X29" s="692">
        <v>1.3341888</v>
      </c>
      <c r="Y29" s="692">
        <v>1.2877381809999999</v>
      </c>
      <c r="Z29" s="692">
        <v>1.3799575319999999</v>
      </c>
      <c r="AA29" s="692">
        <v>1.3947319970000001</v>
      </c>
      <c r="AB29" s="692">
        <v>1.272840355</v>
      </c>
      <c r="AC29" s="692">
        <v>1.390757392</v>
      </c>
      <c r="AD29" s="692">
        <v>1.3181630879999999</v>
      </c>
      <c r="AE29" s="692">
        <v>1.345274047</v>
      </c>
      <c r="AF29" s="692">
        <v>1.2309439760000001</v>
      </c>
      <c r="AG29" s="692">
        <v>1.3011795850000001</v>
      </c>
      <c r="AH29" s="692">
        <v>1.321506869</v>
      </c>
      <c r="AI29" s="692">
        <v>1.2592860859999999</v>
      </c>
      <c r="AJ29" s="692">
        <v>1.252008019</v>
      </c>
      <c r="AK29" s="692">
        <v>1.221580925</v>
      </c>
      <c r="AL29" s="692">
        <v>1.317002872</v>
      </c>
      <c r="AM29" s="692">
        <v>1.3722432499999999</v>
      </c>
      <c r="AN29" s="692">
        <v>1.2194561500000001</v>
      </c>
      <c r="AO29" s="692">
        <v>1.3682036959999999</v>
      </c>
      <c r="AP29" s="692">
        <v>1.2847303480000001</v>
      </c>
      <c r="AQ29" s="692">
        <v>1.338941682</v>
      </c>
      <c r="AR29" s="692">
        <v>1.303895815</v>
      </c>
      <c r="AS29" s="692">
        <v>1.3013978989999999</v>
      </c>
      <c r="AT29" s="692">
        <v>1.2829460509999999</v>
      </c>
      <c r="AU29" s="692">
        <v>1.2662282010000001</v>
      </c>
      <c r="AV29" s="692">
        <v>1.265134612</v>
      </c>
      <c r="AW29" s="692">
        <v>1.2183291489999999</v>
      </c>
      <c r="AX29" s="692">
        <v>1.3457250000000001</v>
      </c>
      <c r="AY29" s="692">
        <v>1.3484179999999999</v>
      </c>
      <c r="AZ29" s="693">
        <v>1.20089</v>
      </c>
      <c r="BA29" s="693">
        <v>1.330068</v>
      </c>
      <c r="BB29" s="693">
        <v>1.256618</v>
      </c>
      <c r="BC29" s="693">
        <v>1.307315</v>
      </c>
      <c r="BD29" s="693">
        <v>1.260629</v>
      </c>
      <c r="BE29" s="693">
        <v>1.304797</v>
      </c>
      <c r="BF29" s="693">
        <v>1.3098000000000001</v>
      </c>
      <c r="BG29" s="693">
        <v>1.252993</v>
      </c>
      <c r="BH29" s="693">
        <v>1.2611490000000001</v>
      </c>
      <c r="BI29" s="693">
        <v>1.221568</v>
      </c>
      <c r="BJ29" s="693">
        <v>1.326892</v>
      </c>
      <c r="BK29" s="693">
        <v>1.361788</v>
      </c>
      <c r="BL29" s="693">
        <v>1.2092970000000001</v>
      </c>
      <c r="BM29" s="693">
        <v>1.352708</v>
      </c>
      <c r="BN29" s="693">
        <v>1.2764990000000001</v>
      </c>
      <c r="BO29" s="693">
        <v>1.3208530000000001</v>
      </c>
      <c r="BP29" s="693">
        <v>1.255358</v>
      </c>
      <c r="BQ29" s="693">
        <v>1.300972</v>
      </c>
      <c r="BR29" s="693">
        <v>1.304589</v>
      </c>
      <c r="BS29" s="693">
        <v>1.256812</v>
      </c>
      <c r="BT29" s="693">
        <v>1.2559800000000001</v>
      </c>
      <c r="BU29" s="693">
        <v>1.217028</v>
      </c>
      <c r="BV29" s="693">
        <v>1.328363</v>
      </c>
    </row>
    <row r="30" spans="1:74" ht="12" customHeight="1" x14ac:dyDescent="0.35">
      <c r="A30" s="651" t="s">
        <v>1293</v>
      </c>
      <c r="B30" s="649" t="s">
        <v>1049</v>
      </c>
      <c r="C30" s="692">
        <v>1.320475472</v>
      </c>
      <c r="D30" s="692">
        <v>1.13746006</v>
      </c>
      <c r="E30" s="692">
        <v>1.1998979860000001</v>
      </c>
      <c r="F30" s="692">
        <v>0.94811078999999998</v>
      </c>
      <c r="G30" s="692">
        <v>1.03762709</v>
      </c>
      <c r="H30" s="692">
        <v>1.1683954620000001</v>
      </c>
      <c r="I30" s="692">
        <v>1.2708196279999999</v>
      </c>
      <c r="J30" s="692">
        <v>1.2168543629999999</v>
      </c>
      <c r="K30" s="692">
        <v>1.044336181</v>
      </c>
      <c r="L30" s="692">
        <v>0.989055142</v>
      </c>
      <c r="M30" s="692">
        <v>1.03003245</v>
      </c>
      <c r="N30" s="692">
        <v>1.0216820579999999</v>
      </c>
      <c r="O30" s="692">
        <v>1.1405135769999999</v>
      </c>
      <c r="P30" s="692">
        <v>0.94717796499999996</v>
      </c>
      <c r="Q30" s="692">
        <v>0.93880933099999997</v>
      </c>
      <c r="R30" s="692">
        <v>0.76920577999999995</v>
      </c>
      <c r="S30" s="692">
        <v>0.96461257700000003</v>
      </c>
      <c r="T30" s="692">
        <v>0.97492646999999999</v>
      </c>
      <c r="U30" s="692">
        <v>1.1511623360000001</v>
      </c>
      <c r="V30" s="692">
        <v>1.1718653480000001</v>
      </c>
      <c r="W30" s="692">
        <v>1.0454165639999999</v>
      </c>
      <c r="X30" s="692">
        <v>0.89910940100000003</v>
      </c>
      <c r="Y30" s="692">
        <v>0.95715373500000001</v>
      </c>
      <c r="Z30" s="692">
        <v>1.060439355</v>
      </c>
      <c r="AA30" s="692">
        <v>1.053563316</v>
      </c>
      <c r="AB30" s="692">
        <v>0.964067856</v>
      </c>
      <c r="AC30" s="692">
        <v>0.93842152199999995</v>
      </c>
      <c r="AD30" s="692">
        <v>0.76623030299999995</v>
      </c>
      <c r="AE30" s="692">
        <v>0.83832545999999997</v>
      </c>
      <c r="AF30" s="692">
        <v>0.85552525599999996</v>
      </c>
      <c r="AG30" s="692">
        <v>1.0088217129999999</v>
      </c>
      <c r="AH30" s="692">
        <v>1.0972817130000001</v>
      </c>
      <c r="AI30" s="692">
        <v>0.90599463199999997</v>
      </c>
      <c r="AJ30" s="692">
        <v>0.83812231800000003</v>
      </c>
      <c r="AK30" s="692">
        <v>0.94061375000000003</v>
      </c>
      <c r="AL30" s="692">
        <v>1.004436256</v>
      </c>
      <c r="AM30" s="692">
        <v>1.0903833700000001</v>
      </c>
      <c r="AN30" s="692">
        <v>1.0350992450000001</v>
      </c>
      <c r="AO30" s="692">
        <v>1.084111772</v>
      </c>
      <c r="AP30" s="692">
        <v>0.73525743700000001</v>
      </c>
      <c r="AQ30" s="692">
        <v>1.0153263180000001</v>
      </c>
      <c r="AR30" s="692">
        <v>1.097040166</v>
      </c>
      <c r="AS30" s="692">
        <v>1.1291472810000001</v>
      </c>
      <c r="AT30" s="692">
        <v>1.2241985929999999</v>
      </c>
      <c r="AU30" s="692">
        <v>1.013634645</v>
      </c>
      <c r="AV30" s="692">
        <v>1.041304016</v>
      </c>
      <c r="AW30" s="692">
        <v>0.80781433999999996</v>
      </c>
      <c r="AX30" s="692">
        <v>0.88968590000000003</v>
      </c>
      <c r="AY30" s="692">
        <v>0.97314639999999997</v>
      </c>
      <c r="AZ30" s="693">
        <v>0.87343280000000001</v>
      </c>
      <c r="BA30" s="693">
        <v>0.88888900000000004</v>
      </c>
      <c r="BB30" s="693">
        <v>0.6979303</v>
      </c>
      <c r="BC30" s="693">
        <v>0.86441619999999997</v>
      </c>
      <c r="BD30" s="693">
        <v>0.90409519999999999</v>
      </c>
      <c r="BE30" s="693">
        <v>1.0214380000000001</v>
      </c>
      <c r="BF30" s="693">
        <v>1.086498</v>
      </c>
      <c r="BG30" s="693">
        <v>0.9157653</v>
      </c>
      <c r="BH30" s="693">
        <v>0.86744589999999999</v>
      </c>
      <c r="BI30" s="693">
        <v>0.84132470000000004</v>
      </c>
      <c r="BJ30" s="693">
        <v>0.90861230000000004</v>
      </c>
      <c r="BK30" s="693">
        <v>0.99419139999999995</v>
      </c>
      <c r="BL30" s="693">
        <v>0.90628430000000004</v>
      </c>
      <c r="BM30" s="693">
        <v>0.93004849999999994</v>
      </c>
      <c r="BN30" s="693">
        <v>0.71657760000000004</v>
      </c>
      <c r="BO30" s="693">
        <v>0.88372030000000001</v>
      </c>
      <c r="BP30" s="693">
        <v>0.93283079999999996</v>
      </c>
      <c r="BQ30" s="693">
        <v>1.0353969999999999</v>
      </c>
      <c r="BR30" s="693">
        <v>1.1153150000000001</v>
      </c>
      <c r="BS30" s="693">
        <v>0.92603250000000004</v>
      </c>
      <c r="BT30" s="693">
        <v>0.89645730000000001</v>
      </c>
      <c r="BU30" s="693">
        <v>0.84158699999999997</v>
      </c>
      <c r="BV30" s="693">
        <v>0.91273170000000003</v>
      </c>
    </row>
    <row r="31" spans="1:74" ht="12" customHeight="1" x14ac:dyDescent="0.35">
      <c r="A31" s="651" t="s">
        <v>1189</v>
      </c>
      <c r="B31" s="649" t="s">
        <v>1050</v>
      </c>
      <c r="C31" s="692">
        <v>24.96201993</v>
      </c>
      <c r="D31" s="692">
        <v>24.793710240999999</v>
      </c>
      <c r="E31" s="692">
        <v>25.752148085000002</v>
      </c>
      <c r="F31" s="692">
        <v>27.989979192</v>
      </c>
      <c r="G31" s="692">
        <v>30.318598342000001</v>
      </c>
      <c r="H31" s="692">
        <v>27.502186480999999</v>
      </c>
      <c r="I31" s="692">
        <v>25.002925764</v>
      </c>
      <c r="J31" s="692">
        <v>21.908293526000001</v>
      </c>
      <c r="K31" s="692">
        <v>19.059726191999999</v>
      </c>
      <c r="L31" s="692">
        <v>19.426419968000001</v>
      </c>
      <c r="M31" s="692">
        <v>21.780770564000001</v>
      </c>
      <c r="N31" s="692">
        <v>22.650886192000002</v>
      </c>
      <c r="O31" s="692">
        <v>24.657851542</v>
      </c>
      <c r="P31" s="692">
        <v>22.772000198000001</v>
      </c>
      <c r="Q31" s="692">
        <v>26.207664605000002</v>
      </c>
      <c r="R31" s="692">
        <v>27.695002240000001</v>
      </c>
      <c r="S31" s="692">
        <v>31.856523539000001</v>
      </c>
      <c r="T31" s="692">
        <v>27.964864186</v>
      </c>
      <c r="U31" s="692">
        <v>24.787959910000001</v>
      </c>
      <c r="V31" s="692">
        <v>22.504343480999999</v>
      </c>
      <c r="W31" s="692">
        <v>18.461390473000002</v>
      </c>
      <c r="X31" s="692">
        <v>18.232079965</v>
      </c>
      <c r="Y31" s="692">
        <v>20.138658313000001</v>
      </c>
      <c r="Z31" s="692">
        <v>21.373703252999999</v>
      </c>
      <c r="AA31" s="692">
        <v>24.378466810999999</v>
      </c>
      <c r="AB31" s="692">
        <v>25.741441330000001</v>
      </c>
      <c r="AC31" s="692">
        <v>23.683213074000001</v>
      </c>
      <c r="AD31" s="692">
        <v>23.066096221999999</v>
      </c>
      <c r="AE31" s="692">
        <v>29.851186449</v>
      </c>
      <c r="AF31" s="692">
        <v>27.904505568000001</v>
      </c>
      <c r="AG31" s="692">
        <v>26.657362586000001</v>
      </c>
      <c r="AH31" s="692">
        <v>23.203464775</v>
      </c>
      <c r="AI31" s="692">
        <v>18.610584712000001</v>
      </c>
      <c r="AJ31" s="692">
        <v>18.74334953</v>
      </c>
      <c r="AK31" s="692">
        <v>20.810550576000001</v>
      </c>
      <c r="AL31" s="692">
        <v>21.409093505000001</v>
      </c>
      <c r="AM31" s="692">
        <v>25.702525429000001</v>
      </c>
      <c r="AN31" s="692">
        <v>21.530620209999999</v>
      </c>
      <c r="AO31" s="692">
        <v>21.472276264000001</v>
      </c>
      <c r="AP31" s="692">
        <v>19.103764379000001</v>
      </c>
      <c r="AQ31" s="692">
        <v>22.692631063</v>
      </c>
      <c r="AR31" s="692">
        <v>23.980579156000001</v>
      </c>
      <c r="AS31" s="692">
        <v>22.019104290000001</v>
      </c>
      <c r="AT31" s="692">
        <v>20.861984965000001</v>
      </c>
      <c r="AU31" s="692">
        <v>17.878559725999999</v>
      </c>
      <c r="AV31" s="692">
        <v>18.020684936999999</v>
      </c>
      <c r="AW31" s="692">
        <v>20.325902867</v>
      </c>
      <c r="AX31" s="692">
        <v>24.010840000000002</v>
      </c>
      <c r="AY31" s="692">
        <v>26.29768</v>
      </c>
      <c r="AZ31" s="693">
        <v>22.72344</v>
      </c>
      <c r="BA31" s="693">
        <v>25.130839999999999</v>
      </c>
      <c r="BB31" s="693">
        <v>25.172519999999999</v>
      </c>
      <c r="BC31" s="693">
        <v>28.09376</v>
      </c>
      <c r="BD31" s="693">
        <v>27.639949999999999</v>
      </c>
      <c r="BE31" s="693">
        <v>25.44014</v>
      </c>
      <c r="BF31" s="693">
        <v>21.4344</v>
      </c>
      <c r="BG31" s="693">
        <v>17.741599999999998</v>
      </c>
      <c r="BH31" s="693">
        <v>17.486249999999998</v>
      </c>
      <c r="BI31" s="693">
        <v>19.364159999999998</v>
      </c>
      <c r="BJ31" s="693">
        <v>21.380790000000001</v>
      </c>
      <c r="BK31" s="693">
        <v>24.351089999999999</v>
      </c>
      <c r="BL31" s="693">
        <v>22.089459999999999</v>
      </c>
      <c r="BM31" s="693">
        <v>25.003050000000002</v>
      </c>
      <c r="BN31" s="693">
        <v>25.36534</v>
      </c>
      <c r="BO31" s="693">
        <v>28.673300000000001</v>
      </c>
      <c r="BP31" s="693">
        <v>28.04072</v>
      </c>
      <c r="BQ31" s="693">
        <v>26.001110000000001</v>
      </c>
      <c r="BR31" s="693">
        <v>21.916799999999999</v>
      </c>
      <c r="BS31" s="693">
        <v>18.208490000000001</v>
      </c>
      <c r="BT31" s="693">
        <v>18.05001</v>
      </c>
      <c r="BU31" s="693">
        <v>19.964960000000001</v>
      </c>
      <c r="BV31" s="693">
        <v>22.230969999999999</v>
      </c>
    </row>
    <row r="32" spans="1:74" ht="12" customHeight="1" x14ac:dyDescent="0.35">
      <c r="A32" s="651" t="s">
        <v>1193</v>
      </c>
      <c r="B32" s="649" t="s">
        <v>1067</v>
      </c>
      <c r="C32" s="692">
        <v>1.341307424</v>
      </c>
      <c r="D32" s="692">
        <v>1.2740925759999999</v>
      </c>
      <c r="E32" s="692">
        <v>1.366753028</v>
      </c>
      <c r="F32" s="692">
        <v>1.1879366360000001</v>
      </c>
      <c r="G32" s="692">
        <v>1.38262025</v>
      </c>
      <c r="H32" s="692">
        <v>1.299834782</v>
      </c>
      <c r="I32" s="692">
        <v>1.3696112949999999</v>
      </c>
      <c r="J32" s="692">
        <v>1.3670550370000001</v>
      </c>
      <c r="K32" s="692">
        <v>1.3279076910000001</v>
      </c>
      <c r="L32" s="692">
        <v>1.273090287</v>
      </c>
      <c r="M32" s="692">
        <v>1.330843628</v>
      </c>
      <c r="N32" s="692">
        <v>1.4126393660000001</v>
      </c>
      <c r="O32" s="692">
        <v>1.347889549</v>
      </c>
      <c r="P32" s="692">
        <v>1.2519351519999999</v>
      </c>
      <c r="Q32" s="692">
        <v>1.378336518</v>
      </c>
      <c r="R32" s="692">
        <v>1.227050373</v>
      </c>
      <c r="S32" s="692">
        <v>1.3044456170000001</v>
      </c>
      <c r="T32" s="692">
        <v>1.2943282659999999</v>
      </c>
      <c r="U32" s="692">
        <v>1.34196666</v>
      </c>
      <c r="V32" s="692">
        <v>1.362412403</v>
      </c>
      <c r="W32" s="692">
        <v>1.3380929800000001</v>
      </c>
      <c r="X32" s="692">
        <v>1.102883595</v>
      </c>
      <c r="Y32" s="692">
        <v>0.94138361599999998</v>
      </c>
      <c r="Z32" s="692">
        <v>1.140239271</v>
      </c>
      <c r="AA32" s="692">
        <v>1.112141399</v>
      </c>
      <c r="AB32" s="692">
        <v>1.1891546820000001</v>
      </c>
      <c r="AC32" s="692">
        <v>1.422064408</v>
      </c>
      <c r="AD32" s="692">
        <v>1.3395272949999999</v>
      </c>
      <c r="AE32" s="692">
        <v>1.323590523</v>
      </c>
      <c r="AF32" s="692">
        <v>1.240488483</v>
      </c>
      <c r="AG32" s="692">
        <v>1.300862908</v>
      </c>
      <c r="AH32" s="692">
        <v>1.2927620980000001</v>
      </c>
      <c r="AI32" s="692">
        <v>1.2543006940000001</v>
      </c>
      <c r="AJ32" s="692">
        <v>1.2491490489999999</v>
      </c>
      <c r="AK32" s="692">
        <v>1.3579641410000001</v>
      </c>
      <c r="AL32" s="692">
        <v>1.35875032</v>
      </c>
      <c r="AM32" s="692">
        <v>1.327930915</v>
      </c>
      <c r="AN32" s="692">
        <v>1.2751099159999999</v>
      </c>
      <c r="AO32" s="692">
        <v>1.2315708860000001</v>
      </c>
      <c r="AP32" s="692">
        <v>1.25731522</v>
      </c>
      <c r="AQ32" s="692">
        <v>1.3151981800000001</v>
      </c>
      <c r="AR32" s="692">
        <v>1.373528981</v>
      </c>
      <c r="AS32" s="692">
        <v>1.3557876980000001</v>
      </c>
      <c r="AT32" s="692">
        <v>1.320918083</v>
      </c>
      <c r="AU32" s="692">
        <v>1.316125591</v>
      </c>
      <c r="AV32" s="692">
        <v>1.262177986</v>
      </c>
      <c r="AW32" s="692">
        <v>1.303028498</v>
      </c>
      <c r="AX32" s="692">
        <v>1.2660659999999999</v>
      </c>
      <c r="AY32" s="692">
        <v>1.3042020000000001</v>
      </c>
      <c r="AZ32" s="693">
        <v>1.2778240000000001</v>
      </c>
      <c r="BA32" s="693">
        <v>1.2521549999999999</v>
      </c>
      <c r="BB32" s="693">
        <v>1.221428</v>
      </c>
      <c r="BC32" s="693">
        <v>1.324889</v>
      </c>
      <c r="BD32" s="693">
        <v>1.3394980000000001</v>
      </c>
      <c r="BE32" s="693">
        <v>1.3939870000000001</v>
      </c>
      <c r="BF32" s="693">
        <v>1.3067</v>
      </c>
      <c r="BG32" s="693">
        <v>1.2987059999999999</v>
      </c>
      <c r="BH32" s="693">
        <v>1.319696</v>
      </c>
      <c r="BI32" s="693">
        <v>1.3358669999999999</v>
      </c>
      <c r="BJ32" s="693">
        <v>1.350705</v>
      </c>
      <c r="BK32" s="693">
        <v>1.328641</v>
      </c>
      <c r="BL32" s="693">
        <v>1.2717529999999999</v>
      </c>
      <c r="BM32" s="693">
        <v>1.091931</v>
      </c>
      <c r="BN32" s="693">
        <v>0.7795782</v>
      </c>
      <c r="BO32" s="693">
        <v>1.2566820000000001</v>
      </c>
      <c r="BP32" s="693">
        <v>1.326471</v>
      </c>
      <c r="BQ32" s="693">
        <v>1.4029830000000001</v>
      </c>
      <c r="BR32" s="693">
        <v>1.311266</v>
      </c>
      <c r="BS32" s="693">
        <v>1.3001879999999999</v>
      </c>
      <c r="BT32" s="693">
        <v>1.214262</v>
      </c>
      <c r="BU32" s="693">
        <v>1.245101</v>
      </c>
      <c r="BV32" s="693">
        <v>1.3492109999999999</v>
      </c>
    </row>
    <row r="33" spans="1:74" ht="12" customHeight="1" x14ac:dyDescent="0.35">
      <c r="A33" s="651" t="s">
        <v>1191</v>
      </c>
      <c r="B33" s="649" t="s">
        <v>1051</v>
      </c>
      <c r="C33" s="692">
        <v>3.2878416119999998</v>
      </c>
      <c r="D33" s="692">
        <v>3.8627098800000002</v>
      </c>
      <c r="E33" s="692">
        <v>5.0091136260000004</v>
      </c>
      <c r="F33" s="692">
        <v>6.0023991329999999</v>
      </c>
      <c r="G33" s="692">
        <v>6.7877235330000003</v>
      </c>
      <c r="H33" s="692">
        <v>7.3474853590000002</v>
      </c>
      <c r="I33" s="692">
        <v>6.6913066490000004</v>
      </c>
      <c r="J33" s="692">
        <v>6.6335512349999997</v>
      </c>
      <c r="K33" s="692">
        <v>5.9109024379999999</v>
      </c>
      <c r="L33" s="692">
        <v>4.9262669890000002</v>
      </c>
      <c r="M33" s="692">
        <v>3.7110033420000001</v>
      </c>
      <c r="N33" s="692">
        <v>3.08252302</v>
      </c>
      <c r="O33" s="692">
        <v>3.5460793819999998</v>
      </c>
      <c r="P33" s="692">
        <v>3.7976078690000001</v>
      </c>
      <c r="Q33" s="692">
        <v>5.8412723309999999</v>
      </c>
      <c r="R33" s="692">
        <v>6.6901811899999997</v>
      </c>
      <c r="S33" s="692">
        <v>7.0954023929999996</v>
      </c>
      <c r="T33" s="692">
        <v>7.8981032239999998</v>
      </c>
      <c r="U33" s="692">
        <v>8.0531010710000004</v>
      </c>
      <c r="V33" s="692">
        <v>7.8027319049999999</v>
      </c>
      <c r="W33" s="692">
        <v>6.7537196369999997</v>
      </c>
      <c r="X33" s="692">
        <v>6.0401778430000004</v>
      </c>
      <c r="Y33" s="692">
        <v>4.3229624820000003</v>
      </c>
      <c r="Z33" s="692">
        <v>3.4234071180000001</v>
      </c>
      <c r="AA33" s="692">
        <v>4.4229060579999997</v>
      </c>
      <c r="AB33" s="692">
        <v>5.5184411139999998</v>
      </c>
      <c r="AC33" s="692">
        <v>6.2971697119999996</v>
      </c>
      <c r="AD33" s="692">
        <v>7.8583712969999997</v>
      </c>
      <c r="AE33" s="692">
        <v>9.5755289730000008</v>
      </c>
      <c r="AF33" s="692">
        <v>9.5756096119999992</v>
      </c>
      <c r="AG33" s="692">
        <v>10.527688213999999</v>
      </c>
      <c r="AH33" s="692">
        <v>9.2458384430000002</v>
      </c>
      <c r="AI33" s="692">
        <v>7.6728804139999998</v>
      </c>
      <c r="AJ33" s="692">
        <v>7.0342844749999998</v>
      </c>
      <c r="AK33" s="692">
        <v>5.7245923249999997</v>
      </c>
      <c r="AL33" s="692">
        <v>5.0581372690000004</v>
      </c>
      <c r="AM33" s="692">
        <v>5.6785202000000004</v>
      </c>
      <c r="AN33" s="692">
        <v>6.3649507090000004</v>
      </c>
      <c r="AO33" s="692">
        <v>9.1952125060000007</v>
      </c>
      <c r="AP33" s="692">
        <v>10.741618083000001</v>
      </c>
      <c r="AQ33" s="692">
        <v>12.194690140000001</v>
      </c>
      <c r="AR33" s="692">
        <v>11.748178448000001</v>
      </c>
      <c r="AS33" s="692">
        <v>11.817592921999999</v>
      </c>
      <c r="AT33" s="692">
        <v>11.673599468999999</v>
      </c>
      <c r="AU33" s="692">
        <v>10.971338960000001</v>
      </c>
      <c r="AV33" s="692">
        <v>9.1323097369999999</v>
      </c>
      <c r="AW33" s="692">
        <v>7.7768388000000002</v>
      </c>
      <c r="AX33" s="692">
        <v>6.3654770000000003</v>
      </c>
      <c r="AY33" s="692">
        <v>7.3961560000000004</v>
      </c>
      <c r="AZ33" s="693">
        <v>8.3023439999999997</v>
      </c>
      <c r="BA33" s="693">
        <v>11.938560000000001</v>
      </c>
      <c r="BB33" s="693">
        <v>13.57896</v>
      </c>
      <c r="BC33" s="693">
        <v>15.39372</v>
      </c>
      <c r="BD33" s="693">
        <v>15.153029999999999</v>
      </c>
      <c r="BE33" s="693">
        <v>15.39265</v>
      </c>
      <c r="BF33" s="693">
        <v>14.87879</v>
      </c>
      <c r="BG33" s="693">
        <v>13.80303</v>
      </c>
      <c r="BH33" s="693">
        <v>11.68207</v>
      </c>
      <c r="BI33" s="693">
        <v>9.6101749999999999</v>
      </c>
      <c r="BJ33" s="693">
        <v>8.5948659999999997</v>
      </c>
      <c r="BK33" s="693">
        <v>9.8619570000000003</v>
      </c>
      <c r="BL33" s="693">
        <v>10.83991</v>
      </c>
      <c r="BM33" s="693">
        <v>15.410600000000001</v>
      </c>
      <c r="BN33" s="693">
        <v>17.390630000000002</v>
      </c>
      <c r="BO33" s="693">
        <v>19.668520000000001</v>
      </c>
      <c r="BP33" s="693">
        <v>20.085809999999999</v>
      </c>
      <c r="BQ33" s="693">
        <v>20.344670000000001</v>
      </c>
      <c r="BR33" s="693">
        <v>19.870069999999998</v>
      </c>
      <c r="BS33" s="693">
        <v>17.878299999999999</v>
      </c>
      <c r="BT33" s="693">
        <v>15.54074</v>
      </c>
      <c r="BU33" s="693">
        <v>12.80979</v>
      </c>
      <c r="BV33" s="693">
        <v>11.22885</v>
      </c>
    </row>
    <row r="34" spans="1:74" ht="12" customHeight="1" x14ac:dyDescent="0.35">
      <c r="A34" s="651" t="s">
        <v>1190</v>
      </c>
      <c r="B34" s="649" t="s">
        <v>1068</v>
      </c>
      <c r="C34" s="692">
        <v>25.570053029</v>
      </c>
      <c r="D34" s="692">
        <v>23.165020077000001</v>
      </c>
      <c r="E34" s="692">
        <v>26.435018839000001</v>
      </c>
      <c r="F34" s="692">
        <v>26.406190840000001</v>
      </c>
      <c r="G34" s="692">
        <v>23.931575471999999</v>
      </c>
      <c r="H34" s="692">
        <v>24.682764404</v>
      </c>
      <c r="I34" s="692">
        <v>16.431642070999999</v>
      </c>
      <c r="J34" s="692">
        <v>19.830204000999998</v>
      </c>
      <c r="K34" s="692">
        <v>18.501795234999999</v>
      </c>
      <c r="L34" s="692">
        <v>21.169635316000001</v>
      </c>
      <c r="M34" s="692">
        <v>21.991019413</v>
      </c>
      <c r="N34" s="692">
        <v>24.281509159999999</v>
      </c>
      <c r="O34" s="692">
        <v>24.273044141</v>
      </c>
      <c r="P34" s="692">
        <v>22.598255909999999</v>
      </c>
      <c r="Q34" s="692">
        <v>25.745924749</v>
      </c>
      <c r="R34" s="692">
        <v>28.887737320999999</v>
      </c>
      <c r="S34" s="692">
        <v>25.756669664</v>
      </c>
      <c r="T34" s="692">
        <v>22.426099435000001</v>
      </c>
      <c r="U34" s="692">
        <v>22.084403556000002</v>
      </c>
      <c r="V34" s="692">
        <v>19.963513459000001</v>
      </c>
      <c r="W34" s="692">
        <v>24.494216560000002</v>
      </c>
      <c r="X34" s="692">
        <v>27.598531194</v>
      </c>
      <c r="Y34" s="692">
        <v>25.159643384999999</v>
      </c>
      <c r="Z34" s="692">
        <v>26.615985436999999</v>
      </c>
      <c r="AA34" s="692">
        <v>28.097183625</v>
      </c>
      <c r="AB34" s="692">
        <v>29.085602094999999</v>
      </c>
      <c r="AC34" s="692">
        <v>29.294104785999998</v>
      </c>
      <c r="AD34" s="692">
        <v>29.726316482000001</v>
      </c>
      <c r="AE34" s="692">
        <v>28.354006102</v>
      </c>
      <c r="AF34" s="692">
        <v>30.137789464000001</v>
      </c>
      <c r="AG34" s="692">
        <v>22.787481359000001</v>
      </c>
      <c r="AH34" s="692">
        <v>22.962044226</v>
      </c>
      <c r="AI34" s="692">
        <v>23.101733179</v>
      </c>
      <c r="AJ34" s="692">
        <v>28.716803453000001</v>
      </c>
      <c r="AK34" s="692">
        <v>33.010522897999998</v>
      </c>
      <c r="AL34" s="692">
        <v>31.879334530000001</v>
      </c>
      <c r="AM34" s="692">
        <v>30.337818705</v>
      </c>
      <c r="AN34" s="692">
        <v>26.754526122000001</v>
      </c>
      <c r="AO34" s="692">
        <v>39.845724056999998</v>
      </c>
      <c r="AP34" s="692">
        <v>36.074311262999998</v>
      </c>
      <c r="AQ34" s="692">
        <v>33.471502258999998</v>
      </c>
      <c r="AR34" s="692">
        <v>26.529611673000002</v>
      </c>
      <c r="AS34" s="692">
        <v>21.476997321999999</v>
      </c>
      <c r="AT34" s="692">
        <v>26.695936344</v>
      </c>
      <c r="AU34" s="692">
        <v>28.597975729000002</v>
      </c>
      <c r="AV34" s="692">
        <v>32.320875014000002</v>
      </c>
      <c r="AW34" s="692">
        <v>35.920609108999997</v>
      </c>
      <c r="AX34" s="692">
        <v>36.047840000000001</v>
      </c>
      <c r="AY34" s="692">
        <v>36.43242</v>
      </c>
      <c r="AZ34" s="693">
        <v>36.867130000000003</v>
      </c>
      <c r="BA34" s="693">
        <v>44.741459999999996</v>
      </c>
      <c r="BB34" s="693">
        <v>40.631450000000001</v>
      </c>
      <c r="BC34" s="693">
        <v>37.906320000000001</v>
      </c>
      <c r="BD34" s="693">
        <v>29.568269999999998</v>
      </c>
      <c r="BE34" s="693">
        <v>23.79261</v>
      </c>
      <c r="BF34" s="693">
        <v>28.808540000000001</v>
      </c>
      <c r="BG34" s="693">
        <v>32.233939999999997</v>
      </c>
      <c r="BH34" s="693">
        <v>35.230820000000001</v>
      </c>
      <c r="BI34" s="693">
        <v>38.849350000000001</v>
      </c>
      <c r="BJ34" s="693">
        <v>37.975389999999997</v>
      </c>
      <c r="BK34" s="693">
        <v>37.922179999999997</v>
      </c>
      <c r="BL34" s="693">
        <v>37.758800000000001</v>
      </c>
      <c r="BM34" s="693">
        <v>47.202950000000001</v>
      </c>
      <c r="BN34" s="693">
        <v>41.893149999999999</v>
      </c>
      <c r="BO34" s="693">
        <v>39.401859999999999</v>
      </c>
      <c r="BP34" s="693">
        <v>30.480260000000001</v>
      </c>
      <c r="BQ34" s="693">
        <v>24.427320000000002</v>
      </c>
      <c r="BR34" s="693">
        <v>29.90259</v>
      </c>
      <c r="BS34" s="693">
        <v>33.818049999999999</v>
      </c>
      <c r="BT34" s="693">
        <v>36.730559999999997</v>
      </c>
      <c r="BU34" s="693">
        <v>39.821770000000001</v>
      </c>
      <c r="BV34" s="693">
        <v>39.831620000000001</v>
      </c>
    </row>
    <row r="35" spans="1:74" ht="12" customHeight="1" x14ac:dyDescent="0.35">
      <c r="A35" s="651"/>
      <c r="B35" s="650" t="s">
        <v>1052</v>
      </c>
      <c r="C35" s="692"/>
      <c r="D35" s="692"/>
      <c r="E35" s="692"/>
      <c r="F35" s="692"/>
      <c r="G35" s="692"/>
      <c r="H35" s="692"/>
      <c r="I35" s="692"/>
      <c r="J35" s="692"/>
      <c r="K35" s="692"/>
      <c r="L35" s="692"/>
      <c r="M35" s="692"/>
      <c r="N35" s="692"/>
      <c r="O35" s="692"/>
      <c r="P35" s="692"/>
      <c r="Q35" s="692"/>
      <c r="R35" s="692"/>
      <c r="S35" s="692"/>
      <c r="T35" s="692"/>
      <c r="U35" s="692"/>
      <c r="V35" s="692"/>
      <c r="W35" s="692"/>
      <c r="X35" s="692"/>
      <c r="Y35" s="692"/>
      <c r="Z35" s="692"/>
      <c r="AA35" s="692"/>
      <c r="AB35" s="692"/>
      <c r="AC35" s="692"/>
      <c r="AD35" s="692"/>
      <c r="AE35" s="692"/>
      <c r="AF35" s="692"/>
      <c r="AG35" s="692"/>
      <c r="AH35" s="692"/>
      <c r="AI35" s="692"/>
      <c r="AJ35" s="692"/>
      <c r="AK35" s="692"/>
      <c r="AL35" s="692"/>
      <c r="AM35" s="692"/>
      <c r="AN35" s="692"/>
      <c r="AO35" s="692"/>
      <c r="AP35" s="692"/>
      <c r="AQ35" s="692"/>
      <c r="AR35" s="692"/>
      <c r="AS35" s="692"/>
      <c r="AT35" s="692"/>
      <c r="AU35" s="692"/>
      <c r="AV35" s="692"/>
      <c r="AW35" s="692"/>
      <c r="AX35" s="692"/>
      <c r="AY35" s="692"/>
      <c r="AZ35" s="693"/>
      <c r="BA35" s="693"/>
      <c r="BB35" s="693"/>
      <c r="BC35" s="693"/>
      <c r="BD35" s="693"/>
      <c r="BE35" s="693"/>
      <c r="BF35" s="693"/>
      <c r="BG35" s="693"/>
      <c r="BH35" s="693"/>
      <c r="BI35" s="693"/>
      <c r="BJ35" s="693"/>
      <c r="BK35" s="693"/>
      <c r="BL35" s="693"/>
      <c r="BM35" s="693"/>
      <c r="BN35" s="693"/>
      <c r="BO35" s="693"/>
      <c r="BP35" s="693"/>
      <c r="BQ35" s="693"/>
      <c r="BR35" s="693"/>
      <c r="BS35" s="693"/>
      <c r="BT35" s="693"/>
      <c r="BU35" s="693"/>
      <c r="BV35" s="693"/>
    </row>
    <row r="36" spans="1:74" ht="12" customHeight="1" x14ac:dyDescent="0.35">
      <c r="A36" s="651" t="s">
        <v>1294</v>
      </c>
      <c r="B36" s="649" t="s">
        <v>1047</v>
      </c>
      <c r="C36" s="692">
        <v>2.6502244739999998</v>
      </c>
      <c r="D36" s="692">
        <v>2.3583987120000001</v>
      </c>
      <c r="E36" s="692">
        <v>2.6353295750000001</v>
      </c>
      <c r="F36" s="692">
        <v>2.4293459249999998</v>
      </c>
      <c r="G36" s="692">
        <v>2.590069384</v>
      </c>
      <c r="H36" s="692">
        <v>2.5622807750000001</v>
      </c>
      <c r="I36" s="692">
        <v>2.7485349870000002</v>
      </c>
      <c r="J36" s="692">
        <v>2.6875277529999999</v>
      </c>
      <c r="K36" s="692">
        <v>2.4847272779999998</v>
      </c>
      <c r="L36" s="692">
        <v>2.5051965759999999</v>
      </c>
      <c r="M36" s="692">
        <v>2.5043607470000002</v>
      </c>
      <c r="N36" s="692">
        <v>2.6679547989999999</v>
      </c>
      <c r="O36" s="692">
        <v>2.5853104079999998</v>
      </c>
      <c r="P36" s="692">
        <v>2.327246374</v>
      </c>
      <c r="Q36" s="692">
        <v>2.5381501059999998</v>
      </c>
      <c r="R36" s="692">
        <v>2.2711416189999998</v>
      </c>
      <c r="S36" s="692">
        <v>2.3031649860000001</v>
      </c>
      <c r="T36" s="692">
        <v>2.4190688580000002</v>
      </c>
      <c r="U36" s="692">
        <v>2.581544531</v>
      </c>
      <c r="V36" s="692">
        <v>2.6092610949999999</v>
      </c>
      <c r="W36" s="692">
        <v>2.391998654</v>
      </c>
      <c r="X36" s="692">
        <v>2.403034372</v>
      </c>
      <c r="Y36" s="692">
        <v>2.4174082600000002</v>
      </c>
      <c r="Z36" s="692">
        <v>2.5479037500000001</v>
      </c>
      <c r="AA36" s="692">
        <v>2.5306282590000002</v>
      </c>
      <c r="AB36" s="692">
        <v>2.3940294560000002</v>
      </c>
      <c r="AC36" s="692">
        <v>2.486416245</v>
      </c>
      <c r="AD36" s="692">
        <v>2.317225294</v>
      </c>
      <c r="AE36" s="692">
        <v>2.3238440589999998</v>
      </c>
      <c r="AF36" s="692">
        <v>2.1926511020000001</v>
      </c>
      <c r="AG36" s="692">
        <v>2.2523990490000001</v>
      </c>
      <c r="AH36" s="692">
        <v>2.3007315570000002</v>
      </c>
      <c r="AI36" s="692">
        <v>2.211785726</v>
      </c>
      <c r="AJ36" s="692">
        <v>2.237889397</v>
      </c>
      <c r="AK36" s="692">
        <v>2.2418586789999999</v>
      </c>
      <c r="AL36" s="692">
        <v>2.3768712829999998</v>
      </c>
      <c r="AM36" s="692">
        <v>2.4432977170000001</v>
      </c>
      <c r="AN36" s="692">
        <v>2.0995343480000002</v>
      </c>
      <c r="AO36" s="692">
        <v>2.3784658279999999</v>
      </c>
      <c r="AP36" s="692">
        <v>2.2206204559999998</v>
      </c>
      <c r="AQ36" s="692">
        <v>2.2968031870000001</v>
      </c>
      <c r="AR36" s="692">
        <v>2.289324755</v>
      </c>
      <c r="AS36" s="692">
        <v>2.3887605000000001</v>
      </c>
      <c r="AT36" s="692">
        <v>2.3832541549999999</v>
      </c>
      <c r="AU36" s="692">
        <v>2.3158134220000002</v>
      </c>
      <c r="AV36" s="692">
        <v>2.2099141000000002</v>
      </c>
      <c r="AW36" s="692">
        <v>2.2873302999999998</v>
      </c>
      <c r="AX36" s="692">
        <v>2.376871</v>
      </c>
      <c r="AY36" s="692">
        <v>2.443298</v>
      </c>
      <c r="AZ36" s="693">
        <v>2.0995339999999998</v>
      </c>
      <c r="BA36" s="693">
        <v>2.378466</v>
      </c>
      <c r="BB36" s="693">
        <v>2.2206199999999998</v>
      </c>
      <c r="BC36" s="693">
        <v>2.2968030000000002</v>
      </c>
      <c r="BD36" s="693">
        <v>2.2893249999999998</v>
      </c>
      <c r="BE36" s="693">
        <v>2.3887610000000001</v>
      </c>
      <c r="BF36" s="693">
        <v>2.383254</v>
      </c>
      <c r="BG36" s="693">
        <v>2.3158129999999999</v>
      </c>
      <c r="BH36" s="693">
        <v>2.2099139999999999</v>
      </c>
      <c r="BI36" s="693">
        <v>2.2873299999999999</v>
      </c>
      <c r="BJ36" s="693">
        <v>2.3768720000000001</v>
      </c>
      <c r="BK36" s="693">
        <v>2.4432990000000001</v>
      </c>
      <c r="BL36" s="693">
        <v>2.0995339999999998</v>
      </c>
      <c r="BM36" s="693">
        <v>2.378466</v>
      </c>
      <c r="BN36" s="693">
        <v>2.2206199999999998</v>
      </c>
      <c r="BO36" s="693">
        <v>2.2968030000000002</v>
      </c>
      <c r="BP36" s="693">
        <v>2.2893249999999998</v>
      </c>
      <c r="BQ36" s="693">
        <v>2.3887610000000001</v>
      </c>
      <c r="BR36" s="693">
        <v>2.383254</v>
      </c>
      <c r="BS36" s="693">
        <v>2.3158129999999999</v>
      </c>
      <c r="BT36" s="693">
        <v>2.2099139999999999</v>
      </c>
      <c r="BU36" s="693">
        <v>2.2873299999999999</v>
      </c>
      <c r="BV36" s="693">
        <v>2.3768720000000001</v>
      </c>
    </row>
    <row r="37" spans="1:74" ht="12" customHeight="1" x14ac:dyDescent="0.35">
      <c r="A37" s="651" t="s">
        <v>1295</v>
      </c>
      <c r="B37" s="649" t="s">
        <v>1048</v>
      </c>
      <c r="C37" s="692">
        <v>0.28471027700000001</v>
      </c>
      <c r="D37" s="692">
        <v>0.260908115</v>
      </c>
      <c r="E37" s="692">
        <v>0.28778520000000002</v>
      </c>
      <c r="F37" s="692">
        <v>0.27558682299999998</v>
      </c>
      <c r="G37" s="692">
        <v>0.27598138700000002</v>
      </c>
      <c r="H37" s="692">
        <v>0.25992764899999998</v>
      </c>
      <c r="I37" s="692">
        <v>0.26989844699999999</v>
      </c>
      <c r="J37" s="692">
        <v>0.27458047699999999</v>
      </c>
      <c r="K37" s="692">
        <v>0.24844701999999999</v>
      </c>
      <c r="L37" s="692">
        <v>0.27830796299999999</v>
      </c>
      <c r="M37" s="692">
        <v>0.27082224500000002</v>
      </c>
      <c r="N37" s="692">
        <v>0.28558314200000001</v>
      </c>
      <c r="O37" s="692">
        <v>0.26053986200000001</v>
      </c>
      <c r="P37" s="692">
        <v>0.232171612</v>
      </c>
      <c r="Q37" s="692">
        <v>0.260321776</v>
      </c>
      <c r="R37" s="692">
        <v>0.23317219</v>
      </c>
      <c r="S37" s="692">
        <v>0.21715892000000001</v>
      </c>
      <c r="T37" s="692">
        <v>0.23528210199999999</v>
      </c>
      <c r="U37" s="692">
        <v>0.234297745</v>
      </c>
      <c r="V37" s="692">
        <v>0.24250596399999999</v>
      </c>
      <c r="W37" s="692">
        <v>0.22657053999999999</v>
      </c>
      <c r="X37" s="692">
        <v>0.23920496199999999</v>
      </c>
      <c r="Y37" s="692">
        <v>0.237718813</v>
      </c>
      <c r="Z37" s="692">
        <v>0.25329885499999999</v>
      </c>
      <c r="AA37" s="692">
        <v>0.25943661200000001</v>
      </c>
      <c r="AB37" s="692">
        <v>0.23938026200000001</v>
      </c>
      <c r="AC37" s="692">
        <v>0.25578210800000001</v>
      </c>
      <c r="AD37" s="692">
        <v>0.23943832500000001</v>
      </c>
      <c r="AE37" s="692">
        <v>0.24424805199999999</v>
      </c>
      <c r="AF37" s="692">
        <v>0.225451703</v>
      </c>
      <c r="AG37" s="692">
        <v>0.24027303899999999</v>
      </c>
      <c r="AH37" s="692">
        <v>0.23930357999999999</v>
      </c>
      <c r="AI37" s="692">
        <v>0.22359322100000001</v>
      </c>
      <c r="AJ37" s="692">
        <v>0.23699445099999999</v>
      </c>
      <c r="AK37" s="692">
        <v>0.23106547199999999</v>
      </c>
      <c r="AL37" s="692">
        <v>0.23243142899999999</v>
      </c>
      <c r="AM37" s="692">
        <v>0.25176511899999998</v>
      </c>
      <c r="AN37" s="692">
        <v>0.20772025899999999</v>
      </c>
      <c r="AO37" s="692">
        <v>0.24633664499999999</v>
      </c>
      <c r="AP37" s="692">
        <v>0.233347898</v>
      </c>
      <c r="AQ37" s="692">
        <v>0.2261428</v>
      </c>
      <c r="AR37" s="692">
        <v>0.20210328399999999</v>
      </c>
      <c r="AS37" s="692">
        <v>0.22724799500000001</v>
      </c>
      <c r="AT37" s="692">
        <v>0.227731349</v>
      </c>
      <c r="AU37" s="692">
        <v>0.21929425699999999</v>
      </c>
      <c r="AV37" s="692">
        <v>0.23157918499999999</v>
      </c>
      <c r="AW37" s="692">
        <v>0.237174037</v>
      </c>
      <c r="AX37" s="692">
        <v>0.23243140000000001</v>
      </c>
      <c r="AY37" s="692">
        <v>0.25176510000000002</v>
      </c>
      <c r="AZ37" s="693">
        <v>0.2077203</v>
      </c>
      <c r="BA37" s="693">
        <v>0.24633659999999999</v>
      </c>
      <c r="BB37" s="693">
        <v>0.2333479</v>
      </c>
      <c r="BC37" s="693">
        <v>0.2261428</v>
      </c>
      <c r="BD37" s="693">
        <v>0.20210330000000001</v>
      </c>
      <c r="BE37" s="693">
        <v>0.22724800000000001</v>
      </c>
      <c r="BF37" s="693">
        <v>0.2277313</v>
      </c>
      <c r="BG37" s="693">
        <v>0.2192943</v>
      </c>
      <c r="BH37" s="693">
        <v>0.23157920000000001</v>
      </c>
      <c r="BI37" s="693">
        <v>0.237174</v>
      </c>
      <c r="BJ37" s="693">
        <v>0.23243140000000001</v>
      </c>
      <c r="BK37" s="693">
        <v>0.25176520000000002</v>
      </c>
      <c r="BL37" s="693">
        <v>0.2077203</v>
      </c>
      <c r="BM37" s="693">
        <v>0.24633659999999999</v>
      </c>
      <c r="BN37" s="693">
        <v>0.2333479</v>
      </c>
      <c r="BO37" s="693">
        <v>0.2261428</v>
      </c>
      <c r="BP37" s="693">
        <v>0.20210330000000001</v>
      </c>
      <c r="BQ37" s="693">
        <v>0.22724800000000001</v>
      </c>
      <c r="BR37" s="693">
        <v>0.2277313</v>
      </c>
      <c r="BS37" s="693">
        <v>0.2192943</v>
      </c>
      <c r="BT37" s="693">
        <v>0.23157920000000001</v>
      </c>
      <c r="BU37" s="693">
        <v>0.237174</v>
      </c>
      <c r="BV37" s="693">
        <v>0.23243140000000001</v>
      </c>
    </row>
    <row r="38" spans="1:74" ht="12" customHeight="1" x14ac:dyDescent="0.35">
      <c r="A38" s="651" t="s">
        <v>1296</v>
      </c>
      <c r="B38" s="649" t="s">
        <v>1049</v>
      </c>
      <c r="C38" s="692">
        <v>2.365514197</v>
      </c>
      <c r="D38" s="692">
        <v>2.0974905970000002</v>
      </c>
      <c r="E38" s="692">
        <v>2.347544375</v>
      </c>
      <c r="F38" s="692">
        <v>2.153759102</v>
      </c>
      <c r="G38" s="692">
        <v>2.3140879970000001</v>
      </c>
      <c r="H38" s="692">
        <v>2.3023531259999999</v>
      </c>
      <c r="I38" s="692">
        <v>2.4786365400000001</v>
      </c>
      <c r="J38" s="692">
        <v>2.4129472760000001</v>
      </c>
      <c r="K38" s="692">
        <v>2.2362802579999999</v>
      </c>
      <c r="L38" s="692">
        <v>2.2268886129999999</v>
      </c>
      <c r="M38" s="692">
        <v>2.233538502</v>
      </c>
      <c r="N38" s="692">
        <v>2.3823716570000002</v>
      </c>
      <c r="O38" s="692">
        <v>2.3247705459999999</v>
      </c>
      <c r="P38" s="692">
        <v>2.0950747619999999</v>
      </c>
      <c r="Q38" s="692">
        <v>2.2778283300000002</v>
      </c>
      <c r="R38" s="692">
        <v>2.0379694289999999</v>
      </c>
      <c r="S38" s="692">
        <v>2.0860060659999999</v>
      </c>
      <c r="T38" s="692">
        <v>2.1837867559999999</v>
      </c>
      <c r="U38" s="692">
        <v>2.3472467859999999</v>
      </c>
      <c r="V38" s="692">
        <v>2.3667551310000001</v>
      </c>
      <c r="W38" s="692">
        <v>2.165428114</v>
      </c>
      <c r="X38" s="692">
        <v>2.16382941</v>
      </c>
      <c r="Y38" s="692">
        <v>2.1796894469999999</v>
      </c>
      <c r="Z38" s="692">
        <v>2.294604895</v>
      </c>
      <c r="AA38" s="692">
        <v>2.2711916470000002</v>
      </c>
      <c r="AB38" s="692">
        <v>2.1546491940000001</v>
      </c>
      <c r="AC38" s="692">
        <v>2.230634137</v>
      </c>
      <c r="AD38" s="692">
        <v>2.0777869689999999</v>
      </c>
      <c r="AE38" s="692">
        <v>2.0795960070000001</v>
      </c>
      <c r="AF38" s="692">
        <v>1.9671993990000001</v>
      </c>
      <c r="AG38" s="692">
        <v>2.0121260099999998</v>
      </c>
      <c r="AH38" s="692">
        <v>2.0614279770000001</v>
      </c>
      <c r="AI38" s="692">
        <v>1.988192505</v>
      </c>
      <c r="AJ38" s="692">
        <v>2.0008949459999998</v>
      </c>
      <c r="AK38" s="692">
        <v>2.0107932069999999</v>
      </c>
      <c r="AL38" s="692">
        <v>2.1444398539999998</v>
      </c>
      <c r="AM38" s="692">
        <v>2.1915325980000002</v>
      </c>
      <c r="AN38" s="692">
        <v>1.8918140889999999</v>
      </c>
      <c r="AO38" s="692">
        <v>2.132129183</v>
      </c>
      <c r="AP38" s="692">
        <v>1.9872725579999999</v>
      </c>
      <c r="AQ38" s="692">
        <v>2.0706603870000002</v>
      </c>
      <c r="AR38" s="692">
        <v>2.0872214709999999</v>
      </c>
      <c r="AS38" s="692">
        <v>2.1615125050000001</v>
      </c>
      <c r="AT38" s="692">
        <v>2.155522806</v>
      </c>
      <c r="AU38" s="692">
        <v>2.0965191650000001</v>
      </c>
      <c r="AV38" s="692">
        <v>1.978334915</v>
      </c>
      <c r="AW38" s="692">
        <v>2.0501562629999999</v>
      </c>
      <c r="AX38" s="692">
        <v>2.1444399999999999</v>
      </c>
      <c r="AY38" s="692">
        <v>2.1915330000000002</v>
      </c>
      <c r="AZ38" s="693">
        <v>1.8918140000000001</v>
      </c>
      <c r="BA38" s="693">
        <v>2.1321289999999999</v>
      </c>
      <c r="BB38" s="693">
        <v>1.9872730000000001</v>
      </c>
      <c r="BC38" s="693">
        <v>2.0706600000000002</v>
      </c>
      <c r="BD38" s="693">
        <v>2.087221</v>
      </c>
      <c r="BE38" s="693">
        <v>2.1615129999999998</v>
      </c>
      <c r="BF38" s="693">
        <v>2.1555230000000001</v>
      </c>
      <c r="BG38" s="693">
        <v>2.0965189999999998</v>
      </c>
      <c r="BH38" s="693">
        <v>1.978335</v>
      </c>
      <c r="BI38" s="693">
        <v>2.0501559999999999</v>
      </c>
      <c r="BJ38" s="693">
        <v>2.1444399999999999</v>
      </c>
      <c r="BK38" s="693">
        <v>2.1915339999999999</v>
      </c>
      <c r="BL38" s="693">
        <v>1.8918140000000001</v>
      </c>
      <c r="BM38" s="693">
        <v>2.1321289999999999</v>
      </c>
      <c r="BN38" s="693">
        <v>1.9872730000000001</v>
      </c>
      <c r="BO38" s="693">
        <v>2.0706600000000002</v>
      </c>
      <c r="BP38" s="693">
        <v>2.087221</v>
      </c>
      <c r="BQ38" s="693">
        <v>2.1615129999999998</v>
      </c>
      <c r="BR38" s="693">
        <v>2.1555230000000001</v>
      </c>
      <c r="BS38" s="693">
        <v>2.0965189999999998</v>
      </c>
      <c r="BT38" s="693">
        <v>1.978335</v>
      </c>
      <c r="BU38" s="693">
        <v>2.0501559999999999</v>
      </c>
      <c r="BV38" s="693">
        <v>2.1444399999999999</v>
      </c>
    </row>
    <row r="39" spans="1:74" ht="12" customHeight="1" x14ac:dyDescent="0.35">
      <c r="A39" s="651" t="s">
        <v>1297</v>
      </c>
      <c r="B39" s="649" t="s">
        <v>1050</v>
      </c>
      <c r="C39" s="692">
        <v>0.102056698</v>
      </c>
      <c r="D39" s="692">
        <v>0.10854733799999999</v>
      </c>
      <c r="E39" s="692">
        <v>0.108455914</v>
      </c>
      <c r="F39" s="692">
        <v>0.12517532300000001</v>
      </c>
      <c r="G39" s="692">
        <v>0.125685506</v>
      </c>
      <c r="H39" s="692">
        <v>9.5301986000000005E-2</v>
      </c>
      <c r="I39" s="692">
        <v>9.6603192000000004E-2</v>
      </c>
      <c r="J39" s="692">
        <v>0.10861182899999999</v>
      </c>
      <c r="K39" s="692">
        <v>0.105894603</v>
      </c>
      <c r="L39" s="692">
        <v>0.121770948</v>
      </c>
      <c r="M39" s="692">
        <v>0.13194586899999999</v>
      </c>
      <c r="N39" s="692">
        <v>0.14627511400000001</v>
      </c>
      <c r="O39" s="692">
        <v>0.13995687400000001</v>
      </c>
      <c r="P39" s="692">
        <v>0.108537577</v>
      </c>
      <c r="Q39" s="692">
        <v>0.12632072699999999</v>
      </c>
      <c r="R39" s="692">
        <v>0.12517455699999999</v>
      </c>
      <c r="S39" s="692">
        <v>0.12551800799999999</v>
      </c>
      <c r="T39" s="692">
        <v>0.112898897</v>
      </c>
      <c r="U39" s="692">
        <v>8.7438526000000003E-2</v>
      </c>
      <c r="V39" s="692">
        <v>7.4324038999999995E-2</v>
      </c>
      <c r="W39" s="692">
        <v>6.436952E-2</v>
      </c>
      <c r="X39" s="692">
        <v>7.3732941999999996E-2</v>
      </c>
      <c r="Y39" s="692">
        <v>7.8939017E-2</v>
      </c>
      <c r="Z39" s="692">
        <v>0.104478106</v>
      </c>
      <c r="AA39" s="692">
        <v>0.119390369</v>
      </c>
      <c r="AB39" s="692">
        <v>0.126620435</v>
      </c>
      <c r="AC39" s="692">
        <v>0.13980440699999999</v>
      </c>
      <c r="AD39" s="692">
        <v>0.128258437</v>
      </c>
      <c r="AE39" s="692">
        <v>0.124974063</v>
      </c>
      <c r="AF39" s="692">
        <v>9.4878134000000003E-2</v>
      </c>
      <c r="AG39" s="692">
        <v>8.4416885999999997E-2</v>
      </c>
      <c r="AH39" s="692">
        <v>8.0092921999999997E-2</v>
      </c>
      <c r="AI39" s="692">
        <v>6.8225195000000002E-2</v>
      </c>
      <c r="AJ39" s="692">
        <v>6.7056572999999994E-2</v>
      </c>
      <c r="AK39" s="692">
        <v>8.2108590999999995E-2</v>
      </c>
      <c r="AL39" s="692">
        <v>9.8753677999999998E-2</v>
      </c>
      <c r="AM39" s="692">
        <v>0.110910064</v>
      </c>
      <c r="AN39" s="692">
        <v>9.2599987999999994E-2</v>
      </c>
      <c r="AO39" s="692">
        <v>0.101478683</v>
      </c>
      <c r="AP39" s="692">
        <v>9.7044630000000007E-2</v>
      </c>
      <c r="AQ39" s="692">
        <v>9.9102193000000005E-2</v>
      </c>
      <c r="AR39" s="692">
        <v>9.5103765000000007E-2</v>
      </c>
      <c r="AS39" s="692">
        <v>9.5226396000000005E-2</v>
      </c>
      <c r="AT39" s="692">
        <v>9.4408229999999996E-2</v>
      </c>
      <c r="AU39" s="692">
        <v>8.7503697000000005E-2</v>
      </c>
      <c r="AV39" s="692">
        <v>8.9394088999999996E-2</v>
      </c>
      <c r="AW39" s="692">
        <v>9.4306066999999993E-2</v>
      </c>
      <c r="AX39" s="692">
        <v>9.87537E-2</v>
      </c>
      <c r="AY39" s="692">
        <v>0.1109101</v>
      </c>
      <c r="AZ39" s="693">
        <v>9.2600000000000002E-2</v>
      </c>
      <c r="BA39" s="693">
        <v>0.10147870000000001</v>
      </c>
      <c r="BB39" s="693">
        <v>9.7044599999999995E-2</v>
      </c>
      <c r="BC39" s="693">
        <v>9.9102200000000001E-2</v>
      </c>
      <c r="BD39" s="693">
        <v>9.5103800000000002E-2</v>
      </c>
      <c r="BE39" s="693">
        <v>9.5226400000000003E-2</v>
      </c>
      <c r="BF39" s="693">
        <v>9.4408199999999998E-2</v>
      </c>
      <c r="BG39" s="693">
        <v>8.7503700000000004E-2</v>
      </c>
      <c r="BH39" s="693">
        <v>8.9394100000000004E-2</v>
      </c>
      <c r="BI39" s="693">
        <v>9.4306100000000004E-2</v>
      </c>
      <c r="BJ39" s="693">
        <v>9.8753599999999997E-2</v>
      </c>
      <c r="BK39" s="693">
        <v>0.1109102</v>
      </c>
      <c r="BL39" s="693">
        <v>9.2600000000000002E-2</v>
      </c>
      <c r="BM39" s="693">
        <v>0.10147870000000001</v>
      </c>
      <c r="BN39" s="693">
        <v>9.7044599999999995E-2</v>
      </c>
      <c r="BO39" s="693">
        <v>9.9102200000000001E-2</v>
      </c>
      <c r="BP39" s="693">
        <v>9.5103800000000002E-2</v>
      </c>
      <c r="BQ39" s="693">
        <v>9.5226400000000003E-2</v>
      </c>
      <c r="BR39" s="693">
        <v>9.4408199999999998E-2</v>
      </c>
      <c r="BS39" s="693">
        <v>8.7503700000000004E-2</v>
      </c>
      <c r="BT39" s="693">
        <v>8.9394100000000004E-2</v>
      </c>
      <c r="BU39" s="693">
        <v>9.4306100000000004E-2</v>
      </c>
      <c r="BV39" s="693">
        <v>9.8753599999999997E-2</v>
      </c>
    </row>
    <row r="40" spans="1:74" ht="12" customHeight="1" x14ac:dyDescent="0.35">
      <c r="A40" s="651" t="s">
        <v>1298</v>
      </c>
      <c r="B40" s="649" t="s">
        <v>1051</v>
      </c>
      <c r="C40" s="692">
        <v>3.1133594000000001E-2</v>
      </c>
      <c r="D40" s="692">
        <v>3.3704204000000001E-2</v>
      </c>
      <c r="E40" s="692">
        <v>4.7124691000000003E-2</v>
      </c>
      <c r="F40" s="692">
        <v>5.4327579000000001E-2</v>
      </c>
      <c r="G40" s="692">
        <v>6.1288771999999998E-2</v>
      </c>
      <c r="H40" s="692">
        <v>6.7181648999999996E-2</v>
      </c>
      <c r="I40" s="692">
        <v>6.3569146000000007E-2</v>
      </c>
      <c r="J40" s="692">
        <v>6.1856726000000001E-2</v>
      </c>
      <c r="K40" s="692">
        <v>4.9999039000000002E-2</v>
      </c>
      <c r="L40" s="692">
        <v>4.3423979000000001E-2</v>
      </c>
      <c r="M40" s="692">
        <v>3.1761566999999997E-2</v>
      </c>
      <c r="N40" s="692">
        <v>2.7116772000000001E-2</v>
      </c>
      <c r="O40" s="692">
        <v>3.4129027999999999E-2</v>
      </c>
      <c r="P40" s="692">
        <v>3.8164938000000002E-2</v>
      </c>
      <c r="Q40" s="692">
        <v>5.7353301000000002E-2</v>
      </c>
      <c r="R40" s="692">
        <v>6.2095193999999999E-2</v>
      </c>
      <c r="S40" s="692">
        <v>6.6494581999999997E-2</v>
      </c>
      <c r="T40" s="692">
        <v>7.2989756000000003E-2</v>
      </c>
      <c r="U40" s="692">
        <v>7.9539723000000007E-2</v>
      </c>
      <c r="V40" s="692">
        <v>7.3821806000000004E-2</v>
      </c>
      <c r="W40" s="692">
        <v>6.3500284000000004E-2</v>
      </c>
      <c r="X40" s="692">
        <v>5.3288623E-2</v>
      </c>
      <c r="Y40" s="692">
        <v>4.1030407999999997E-2</v>
      </c>
      <c r="Z40" s="692">
        <v>2.9668153999999999E-2</v>
      </c>
      <c r="AA40" s="692">
        <v>3.5971373000000001E-2</v>
      </c>
      <c r="AB40" s="692">
        <v>4.2968088000000002E-2</v>
      </c>
      <c r="AC40" s="692">
        <v>5.2474930000000003E-2</v>
      </c>
      <c r="AD40" s="692">
        <v>6.2357803000000003E-2</v>
      </c>
      <c r="AE40" s="692">
        <v>7.7876912000000006E-2</v>
      </c>
      <c r="AF40" s="692">
        <v>7.8396161000000006E-2</v>
      </c>
      <c r="AG40" s="692">
        <v>8.2084934999999998E-2</v>
      </c>
      <c r="AH40" s="692">
        <v>6.9583117E-2</v>
      </c>
      <c r="AI40" s="692">
        <v>5.9441150999999998E-2</v>
      </c>
      <c r="AJ40" s="692">
        <v>5.0900391000000003E-2</v>
      </c>
      <c r="AK40" s="692">
        <v>4.1927064999999999E-2</v>
      </c>
      <c r="AL40" s="692">
        <v>3.3285289000000003E-2</v>
      </c>
      <c r="AM40" s="692">
        <v>4.2073416000000002E-2</v>
      </c>
      <c r="AN40" s="692">
        <v>4.2144037000000002E-2</v>
      </c>
      <c r="AO40" s="692">
        <v>6.7833564999999998E-2</v>
      </c>
      <c r="AP40" s="692">
        <v>7.7970136999999995E-2</v>
      </c>
      <c r="AQ40" s="692">
        <v>8.4572883000000001E-2</v>
      </c>
      <c r="AR40" s="692">
        <v>7.6756862999999995E-2</v>
      </c>
      <c r="AS40" s="692">
        <v>8.1196239000000003E-2</v>
      </c>
      <c r="AT40" s="692">
        <v>7.8398044E-2</v>
      </c>
      <c r="AU40" s="692">
        <v>7.2370621999999996E-2</v>
      </c>
      <c r="AV40" s="692">
        <v>6.2102286E-2</v>
      </c>
      <c r="AW40" s="692">
        <v>6.0990379999999997E-2</v>
      </c>
      <c r="AX40" s="692">
        <v>6.3182199999999994E-2</v>
      </c>
      <c r="AY40" s="692">
        <v>6.2121599999999999E-2</v>
      </c>
      <c r="AZ40" s="693">
        <v>6.1976000000000003E-2</v>
      </c>
      <c r="BA40" s="693">
        <v>7.7291700000000005E-2</v>
      </c>
      <c r="BB40" s="693">
        <v>8.0527100000000004E-2</v>
      </c>
      <c r="BC40" s="693">
        <v>8.5555400000000004E-2</v>
      </c>
      <c r="BD40" s="693">
        <v>8.7223999999999996E-2</v>
      </c>
      <c r="BE40" s="693">
        <v>8.8144899999999998E-2</v>
      </c>
      <c r="BF40" s="693">
        <v>8.7814299999999998E-2</v>
      </c>
      <c r="BG40" s="693">
        <v>8.1143300000000002E-2</v>
      </c>
      <c r="BH40" s="693">
        <v>7.8251799999999996E-2</v>
      </c>
      <c r="BI40" s="693">
        <v>6.9532700000000003E-2</v>
      </c>
      <c r="BJ40" s="693">
        <v>6.8621100000000004E-2</v>
      </c>
      <c r="BK40" s="693">
        <v>6.6902600000000007E-2</v>
      </c>
      <c r="BL40" s="693">
        <v>6.5879900000000005E-2</v>
      </c>
      <c r="BM40" s="693">
        <v>7.9533499999999993E-2</v>
      </c>
      <c r="BN40" s="693">
        <v>8.1917500000000004E-2</v>
      </c>
      <c r="BO40" s="693">
        <v>8.6819300000000002E-2</v>
      </c>
      <c r="BP40" s="693">
        <v>8.7617799999999996E-2</v>
      </c>
      <c r="BQ40" s="693">
        <v>8.8485099999999997E-2</v>
      </c>
      <c r="BR40" s="693">
        <v>8.8124300000000003E-2</v>
      </c>
      <c r="BS40" s="693">
        <v>8.1145900000000007E-2</v>
      </c>
      <c r="BT40" s="693">
        <v>7.8274399999999994E-2</v>
      </c>
      <c r="BU40" s="693">
        <v>6.9589600000000001E-2</v>
      </c>
      <c r="BV40" s="693">
        <v>6.6935999999999996E-2</v>
      </c>
    </row>
    <row r="41" spans="1:74" ht="12" customHeight="1" x14ac:dyDescent="0.35">
      <c r="A41" s="651" t="s">
        <v>1069</v>
      </c>
      <c r="B41" s="649" t="s">
        <v>1059</v>
      </c>
      <c r="C41" s="692">
        <v>1.6193599999999999</v>
      </c>
      <c r="D41" s="692">
        <v>1.7663409999999999</v>
      </c>
      <c r="E41" s="692">
        <v>2.4339580000000001</v>
      </c>
      <c r="F41" s="692">
        <v>2.7397119999999999</v>
      </c>
      <c r="G41" s="692">
        <v>3.0112100000000002</v>
      </c>
      <c r="H41" s="692">
        <v>3.0591110000000001</v>
      </c>
      <c r="I41" s="692">
        <v>3.14642</v>
      </c>
      <c r="J41" s="692">
        <v>3.0169000000000001</v>
      </c>
      <c r="K41" s="692">
        <v>2.6743329999999998</v>
      </c>
      <c r="L41" s="692">
        <v>2.391775</v>
      </c>
      <c r="M41" s="692">
        <v>1.9052819999999999</v>
      </c>
      <c r="N41" s="692">
        <v>1.7748729999999999</v>
      </c>
      <c r="O41" s="692">
        <v>1.9031979999999999</v>
      </c>
      <c r="P41" s="692">
        <v>2.0588739999999999</v>
      </c>
      <c r="Q41" s="692">
        <v>2.9142589999999999</v>
      </c>
      <c r="R41" s="692">
        <v>3.2449699999999999</v>
      </c>
      <c r="S41" s="692">
        <v>3.5487829999999998</v>
      </c>
      <c r="T41" s="692">
        <v>3.6040519999999998</v>
      </c>
      <c r="U41" s="692">
        <v>3.7601399999999998</v>
      </c>
      <c r="V41" s="692">
        <v>3.6113529999999998</v>
      </c>
      <c r="W41" s="692">
        <v>3.2049780000000001</v>
      </c>
      <c r="X41" s="692">
        <v>2.8325279999999999</v>
      </c>
      <c r="Y41" s="692">
        <v>2.2275529999999999</v>
      </c>
      <c r="Z41" s="692">
        <v>2.0467580000000001</v>
      </c>
      <c r="AA41" s="692">
        <v>2.3125369999999998</v>
      </c>
      <c r="AB41" s="692">
        <v>2.6227269999999998</v>
      </c>
      <c r="AC41" s="692">
        <v>3.4238569999999999</v>
      </c>
      <c r="AD41" s="692">
        <v>3.8157489999999998</v>
      </c>
      <c r="AE41" s="692">
        <v>4.2672980000000003</v>
      </c>
      <c r="AF41" s="692">
        <v>4.2690400000000004</v>
      </c>
      <c r="AG41" s="692">
        <v>4.4052759999999997</v>
      </c>
      <c r="AH41" s="692">
        <v>4.1985159999999997</v>
      </c>
      <c r="AI41" s="692">
        <v>3.7215020000000001</v>
      </c>
      <c r="AJ41" s="692">
        <v>3.3101419999999999</v>
      </c>
      <c r="AK41" s="692">
        <v>2.686766</v>
      </c>
      <c r="AL41" s="692">
        <v>2.4889700000000001</v>
      </c>
      <c r="AM41" s="692">
        <v>2.735547</v>
      </c>
      <c r="AN41" s="692">
        <v>2.920912</v>
      </c>
      <c r="AO41" s="692">
        <v>4.0772079999999997</v>
      </c>
      <c r="AP41" s="692">
        <v>4.5780609999999999</v>
      </c>
      <c r="AQ41" s="692">
        <v>5.0299100000000001</v>
      </c>
      <c r="AR41" s="692">
        <v>5.0974870000000001</v>
      </c>
      <c r="AS41" s="692">
        <v>5.1955030000000004</v>
      </c>
      <c r="AT41" s="692">
        <v>4.9313279999999997</v>
      </c>
      <c r="AU41" s="692">
        <v>4.3831179999999996</v>
      </c>
      <c r="AV41" s="692">
        <v>3.8613219999999999</v>
      </c>
      <c r="AW41" s="692">
        <v>3.2039019999999998</v>
      </c>
      <c r="AX41" s="692">
        <v>2.9427370000000002</v>
      </c>
      <c r="AY41" s="692">
        <v>3.1434410000000002</v>
      </c>
      <c r="AZ41" s="693">
        <v>3.4692980000000002</v>
      </c>
      <c r="BA41" s="693">
        <v>4.7943040000000003</v>
      </c>
      <c r="BB41" s="693">
        <v>5.3304879999999999</v>
      </c>
      <c r="BC41" s="693">
        <v>5.854584</v>
      </c>
      <c r="BD41" s="693">
        <v>5.9073849999999997</v>
      </c>
      <c r="BE41" s="693">
        <v>6.0845370000000001</v>
      </c>
      <c r="BF41" s="693">
        <v>5.8341510000000003</v>
      </c>
      <c r="BG41" s="693">
        <v>5.1917770000000001</v>
      </c>
      <c r="BH41" s="693">
        <v>4.6257679999999999</v>
      </c>
      <c r="BI41" s="693">
        <v>3.692059</v>
      </c>
      <c r="BJ41" s="693">
        <v>3.3883040000000002</v>
      </c>
      <c r="BK41" s="693">
        <v>3.6029450000000001</v>
      </c>
      <c r="BL41" s="693">
        <v>3.9598610000000001</v>
      </c>
      <c r="BM41" s="693">
        <v>5.446269</v>
      </c>
      <c r="BN41" s="693">
        <v>6.0430840000000003</v>
      </c>
      <c r="BO41" s="693">
        <v>6.6233300000000002</v>
      </c>
      <c r="BP41" s="693">
        <v>6.6695539999999998</v>
      </c>
      <c r="BQ41" s="693">
        <v>6.8577709999999996</v>
      </c>
      <c r="BR41" s="693">
        <v>6.565347</v>
      </c>
      <c r="BS41" s="693">
        <v>5.8349000000000002</v>
      </c>
      <c r="BT41" s="693">
        <v>5.1945389999999998</v>
      </c>
      <c r="BU41" s="693">
        <v>4.1436339999999996</v>
      </c>
      <c r="BV41" s="693">
        <v>3.800656</v>
      </c>
    </row>
    <row r="42" spans="1:74" ht="12" customHeight="1" x14ac:dyDescent="0.35">
      <c r="A42" s="651" t="s">
        <v>1070</v>
      </c>
      <c r="B42" s="649" t="s">
        <v>1071</v>
      </c>
      <c r="C42" s="692">
        <v>0.92057120000000003</v>
      </c>
      <c r="D42" s="692">
        <v>1.006591</v>
      </c>
      <c r="E42" s="692">
        <v>1.3933279999999999</v>
      </c>
      <c r="F42" s="692">
        <v>1.5921460000000001</v>
      </c>
      <c r="G42" s="692">
        <v>1.752683</v>
      </c>
      <c r="H42" s="692">
        <v>1.7880149999999999</v>
      </c>
      <c r="I42" s="692">
        <v>1.83369</v>
      </c>
      <c r="J42" s="692">
        <v>1.7563960000000001</v>
      </c>
      <c r="K42" s="692">
        <v>1.539126</v>
      </c>
      <c r="L42" s="692">
        <v>1.3854610000000001</v>
      </c>
      <c r="M42" s="692">
        <v>1.107985</v>
      </c>
      <c r="N42" s="692">
        <v>1.028886</v>
      </c>
      <c r="O42" s="692">
        <v>1.1065100000000001</v>
      </c>
      <c r="P42" s="692">
        <v>1.2049730000000001</v>
      </c>
      <c r="Q42" s="692">
        <v>1.727195</v>
      </c>
      <c r="R42" s="692">
        <v>1.934966</v>
      </c>
      <c r="S42" s="692">
        <v>2.129702</v>
      </c>
      <c r="T42" s="692">
        <v>2.1753990000000001</v>
      </c>
      <c r="U42" s="692">
        <v>2.2680699999999998</v>
      </c>
      <c r="V42" s="692">
        <v>2.1844619999999999</v>
      </c>
      <c r="W42" s="692">
        <v>1.9296489999999999</v>
      </c>
      <c r="X42" s="692">
        <v>1.697281</v>
      </c>
      <c r="Y42" s="692">
        <v>1.346193</v>
      </c>
      <c r="Z42" s="692">
        <v>1.2100599999999999</v>
      </c>
      <c r="AA42" s="692">
        <v>1.3852390000000001</v>
      </c>
      <c r="AB42" s="692">
        <v>1.5775539999999999</v>
      </c>
      <c r="AC42" s="692">
        <v>2.0491269999999999</v>
      </c>
      <c r="AD42" s="692">
        <v>2.3101419999999999</v>
      </c>
      <c r="AE42" s="692">
        <v>2.6096020000000002</v>
      </c>
      <c r="AF42" s="692">
        <v>2.6096300000000001</v>
      </c>
      <c r="AG42" s="692">
        <v>2.6801219999999999</v>
      </c>
      <c r="AH42" s="692">
        <v>2.5397470000000002</v>
      </c>
      <c r="AI42" s="692">
        <v>2.2414960000000002</v>
      </c>
      <c r="AJ42" s="692">
        <v>2.0077310000000002</v>
      </c>
      <c r="AK42" s="692">
        <v>1.656542</v>
      </c>
      <c r="AL42" s="692">
        <v>1.5118529999999999</v>
      </c>
      <c r="AM42" s="692">
        <v>1.6628769999999999</v>
      </c>
      <c r="AN42" s="692">
        <v>1.762926</v>
      </c>
      <c r="AO42" s="692">
        <v>2.4756849999999999</v>
      </c>
      <c r="AP42" s="692">
        <v>2.8096160000000001</v>
      </c>
      <c r="AQ42" s="692">
        <v>3.1064039999999999</v>
      </c>
      <c r="AR42" s="692">
        <v>3.1551309999999999</v>
      </c>
      <c r="AS42" s="692">
        <v>3.1916519999999999</v>
      </c>
      <c r="AT42" s="692">
        <v>3.0018470000000002</v>
      </c>
      <c r="AU42" s="692">
        <v>2.6565979999999998</v>
      </c>
      <c r="AV42" s="692">
        <v>2.343242</v>
      </c>
      <c r="AW42" s="692">
        <v>2.0090110000000001</v>
      </c>
      <c r="AX42" s="692">
        <v>1.8227420000000001</v>
      </c>
      <c r="AY42" s="692">
        <v>1.937538</v>
      </c>
      <c r="AZ42" s="693">
        <v>2.1457410000000001</v>
      </c>
      <c r="BA42" s="693">
        <v>2.9987219999999999</v>
      </c>
      <c r="BB42" s="693">
        <v>3.3650709999999999</v>
      </c>
      <c r="BC42" s="693">
        <v>3.7092360000000002</v>
      </c>
      <c r="BD42" s="693">
        <v>3.7555109999999998</v>
      </c>
      <c r="BE42" s="693">
        <v>3.8541050000000001</v>
      </c>
      <c r="BF42" s="693">
        <v>3.692161</v>
      </c>
      <c r="BG42" s="693">
        <v>3.265787</v>
      </c>
      <c r="BH42" s="693">
        <v>2.9140769999999998</v>
      </c>
      <c r="BI42" s="693">
        <v>2.3379249999999998</v>
      </c>
      <c r="BJ42" s="693">
        <v>2.1146560000000001</v>
      </c>
      <c r="BK42" s="693">
        <v>2.2339820000000001</v>
      </c>
      <c r="BL42" s="693">
        <v>2.4575269999999998</v>
      </c>
      <c r="BM42" s="693">
        <v>3.4087200000000002</v>
      </c>
      <c r="BN42" s="693">
        <v>3.8091919999999999</v>
      </c>
      <c r="BO42" s="693">
        <v>4.1829780000000003</v>
      </c>
      <c r="BP42" s="693">
        <v>4.2213229999999999</v>
      </c>
      <c r="BQ42" s="693">
        <v>4.3220989999999997</v>
      </c>
      <c r="BR42" s="693">
        <v>4.132123</v>
      </c>
      <c r="BS42" s="693">
        <v>3.6484450000000002</v>
      </c>
      <c r="BT42" s="693">
        <v>3.2526670000000002</v>
      </c>
      <c r="BU42" s="693">
        <v>2.6080079999999999</v>
      </c>
      <c r="BV42" s="693">
        <v>2.3568150000000001</v>
      </c>
    </row>
    <row r="43" spans="1:74" ht="12" customHeight="1" x14ac:dyDescent="0.35">
      <c r="A43" s="651" t="s">
        <v>1072</v>
      </c>
      <c r="B43" s="649" t="s">
        <v>1073</v>
      </c>
      <c r="C43" s="692">
        <v>0.55241600000000002</v>
      </c>
      <c r="D43" s="692">
        <v>0.60466540000000002</v>
      </c>
      <c r="E43" s="692">
        <v>0.81957259999999998</v>
      </c>
      <c r="F43" s="692">
        <v>0.90681849999999997</v>
      </c>
      <c r="G43" s="692">
        <v>0.99179779999999995</v>
      </c>
      <c r="H43" s="692">
        <v>1.003017</v>
      </c>
      <c r="I43" s="692">
        <v>1.035973</v>
      </c>
      <c r="J43" s="692">
        <v>0.99261509999999997</v>
      </c>
      <c r="K43" s="692">
        <v>0.89281999999999995</v>
      </c>
      <c r="L43" s="692">
        <v>0.78632239999999998</v>
      </c>
      <c r="M43" s="692">
        <v>0.62342390000000003</v>
      </c>
      <c r="N43" s="692">
        <v>0.58892520000000004</v>
      </c>
      <c r="O43" s="692">
        <v>0.62886059999999999</v>
      </c>
      <c r="P43" s="692">
        <v>0.67607969999999995</v>
      </c>
      <c r="Q43" s="692">
        <v>0.93292929999999996</v>
      </c>
      <c r="R43" s="692">
        <v>1.0323720000000001</v>
      </c>
      <c r="S43" s="692">
        <v>1.1104700000000001</v>
      </c>
      <c r="T43" s="692">
        <v>1.1181490000000001</v>
      </c>
      <c r="U43" s="692">
        <v>1.1713990000000001</v>
      </c>
      <c r="V43" s="692">
        <v>1.1160110000000001</v>
      </c>
      <c r="W43" s="692">
        <v>0.99412619999999996</v>
      </c>
      <c r="X43" s="692">
        <v>0.88061409999999996</v>
      </c>
      <c r="Y43" s="692">
        <v>0.68309390000000003</v>
      </c>
      <c r="Z43" s="692">
        <v>0.65746579999999999</v>
      </c>
      <c r="AA43" s="692">
        <v>0.73561200000000004</v>
      </c>
      <c r="AB43" s="692">
        <v>0.83321800000000001</v>
      </c>
      <c r="AC43" s="692">
        <v>1.0822529999999999</v>
      </c>
      <c r="AD43" s="692">
        <v>1.189365</v>
      </c>
      <c r="AE43" s="692">
        <v>1.3091489999999999</v>
      </c>
      <c r="AF43" s="692">
        <v>1.305048</v>
      </c>
      <c r="AG43" s="692">
        <v>1.355407</v>
      </c>
      <c r="AH43" s="692">
        <v>1.30088</v>
      </c>
      <c r="AI43" s="692">
        <v>1.1589929999999999</v>
      </c>
      <c r="AJ43" s="692">
        <v>1.0114350000000001</v>
      </c>
      <c r="AK43" s="692">
        <v>0.80431319999999995</v>
      </c>
      <c r="AL43" s="692">
        <v>0.77378610000000003</v>
      </c>
      <c r="AM43" s="692">
        <v>0.85872530000000002</v>
      </c>
      <c r="AN43" s="692">
        <v>0.92978780000000005</v>
      </c>
      <c r="AO43" s="692">
        <v>1.2743770000000001</v>
      </c>
      <c r="AP43" s="692">
        <v>1.413961</v>
      </c>
      <c r="AQ43" s="692">
        <v>1.532267</v>
      </c>
      <c r="AR43" s="692">
        <v>1.5495969999999999</v>
      </c>
      <c r="AS43" s="692">
        <v>1.600835</v>
      </c>
      <c r="AT43" s="692">
        <v>1.538729</v>
      </c>
      <c r="AU43" s="692">
        <v>1.3733610000000001</v>
      </c>
      <c r="AV43" s="692">
        <v>1.19977</v>
      </c>
      <c r="AW43" s="692">
        <v>0.94768549999999996</v>
      </c>
      <c r="AX43" s="692">
        <v>0.89751329999999996</v>
      </c>
      <c r="AY43" s="692">
        <v>0.96992409999999996</v>
      </c>
      <c r="AZ43" s="693">
        <v>1.070648</v>
      </c>
      <c r="BA43" s="693">
        <v>1.4378089999999999</v>
      </c>
      <c r="BB43" s="693">
        <v>1.577809</v>
      </c>
      <c r="BC43" s="693">
        <v>1.7176739999999999</v>
      </c>
      <c r="BD43" s="693">
        <v>1.7232000000000001</v>
      </c>
      <c r="BE43" s="693">
        <v>1.7871379999999999</v>
      </c>
      <c r="BF43" s="693">
        <v>1.7120089999999999</v>
      </c>
      <c r="BG43" s="693">
        <v>1.537344</v>
      </c>
      <c r="BH43" s="693">
        <v>1.3577129999999999</v>
      </c>
      <c r="BI43" s="693">
        <v>1.0763769999999999</v>
      </c>
      <c r="BJ43" s="693">
        <v>1.0234510000000001</v>
      </c>
      <c r="BK43" s="693">
        <v>1.1045510000000001</v>
      </c>
      <c r="BL43" s="693">
        <v>1.2197849999999999</v>
      </c>
      <c r="BM43" s="693">
        <v>1.6397550000000001</v>
      </c>
      <c r="BN43" s="693">
        <v>1.8034650000000001</v>
      </c>
      <c r="BO43" s="693">
        <v>1.966048</v>
      </c>
      <c r="BP43" s="693">
        <v>1.973252</v>
      </c>
      <c r="BQ43" s="693">
        <v>2.0451009999999998</v>
      </c>
      <c r="BR43" s="693">
        <v>1.9578310000000001</v>
      </c>
      <c r="BS43" s="693">
        <v>1.757055</v>
      </c>
      <c r="BT43" s="693">
        <v>1.551032</v>
      </c>
      <c r="BU43" s="693">
        <v>1.229025</v>
      </c>
      <c r="BV43" s="693">
        <v>1.1678470000000001</v>
      </c>
    </row>
    <row r="44" spans="1:74" ht="12" customHeight="1" x14ac:dyDescent="0.35">
      <c r="A44" s="651" t="s">
        <v>1074</v>
      </c>
      <c r="B44" s="649" t="s">
        <v>1075</v>
      </c>
      <c r="C44" s="692">
        <v>0.14637259999999999</v>
      </c>
      <c r="D44" s="692">
        <v>0.15508440000000001</v>
      </c>
      <c r="E44" s="692">
        <v>0.22105710000000001</v>
      </c>
      <c r="F44" s="692">
        <v>0.24074670000000001</v>
      </c>
      <c r="G44" s="692">
        <v>0.26672879999999999</v>
      </c>
      <c r="H44" s="692">
        <v>0.26807880000000001</v>
      </c>
      <c r="I44" s="692">
        <v>0.27675689999999997</v>
      </c>
      <c r="J44" s="692">
        <v>0.26788869999999998</v>
      </c>
      <c r="K44" s="692">
        <v>0.24238750000000001</v>
      </c>
      <c r="L44" s="692">
        <v>0.21999179999999999</v>
      </c>
      <c r="M44" s="692">
        <v>0.1738731</v>
      </c>
      <c r="N44" s="692">
        <v>0.1570618</v>
      </c>
      <c r="O44" s="692">
        <v>0.1678277</v>
      </c>
      <c r="P44" s="692">
        <v>0.17782120000000001</v>
      </c>
      <c r="Q44" s="692">
        <v>0.25413439999999998</v>
      </c>
      <c r="R44" s="692">
        <v>0.2776324</v>
      </c>
      <c r="S44" s="692">
        <v>0.30861119999999997</v>
      </c>
      <c r="T44" s="692">
        <v>0.31050470000000002</v>
      </c>
      <c r="U44" s="692">
        <v>0.32067059999999997</v>
      </c>
      <c r="V44" s="692">
        <v>0.31087989999999999</v>
      </c>
      <c r="W44" s="692">
        <v>0.28120309999999998</v>
      </c>
      <c r="X44" s="692">
        <v>0.25463330000000001</v>
      </c>
      <c r="Y44" s="692">
        <v>0.19826640000000001</v>
      </c>
      <c r="Z44" s="692">
        <v>0.17923210000000001</v>
      </c>
      <c r="AA44" s="692">
        <v>0.191686</v>
      </c>
      <c r="AB44" s="692">
        <v>0.211955</v>
      </c>
      <c r="AC44" s="692">
        <v>0.29247689999999998</v>
      </c>
      <c r="AD44" s="692">
        <v>0.31624150000000001</v>
      </c>
      <c r="AE44" s="692">
        <v>0.34854689999999999</v>
      </c>
      <c r="AF44" s="692">
        <v>0.35436220000000002</v>
      </c>
      <c r="AG44" s="692">
        <v>0.36974659999999998</v>
      </c>
      <c r="AH44" s="692">
        <v>0.35788819999999999</v>
      </c>
      <c r="AI44" s="692">
        <v>0.32101289999999999</v>
      </c>
      <c r="AJ44" s="692">
        <v>0.29097630000000002</v>
      </c>
      <c r="AK44" s="692">
        <v>0.225911</v>
      </c>
      <c r="AL44" s="692">
        <v>0.20333090000000001</v>
      </c>
      <c r="AM44" s="692">
        <v>0.21394479999999999</v>
      </c>
      <c r="AN44" s="692">
        <v>0.22819819999999999</v>
      </c>
      <c r="AO44" s="692">
        <v>0.3271462</v>
      </c>
      <c r="AP44" s="692">
        <v>0.35448439999999998</v>
      </c>
      <c r="AQ44" s="692">
        <v>0.39123849999999999</v>
      </c>
      <c r="AR44" s="692">
        <v>0.39275919999999998</v>
      </c>
      <c r="AS44" s="692">
        <v>0.40301599999999999</v>
      </c>
      <c r="AT44" s="692">
        <v>0.39075179999999998</v>
      </c>
      <c r="AU44" s="692">
        <v>0.3531589</v>
      </c>
      <c r="AV44" s="692">
        <v>0.31831029999999999</v>
      </c>
      <c r="AW44" s="692">
        <v>0.24720539999999999</v>
      </c>
      <c r="AX44" s="692">
        <v>0.22248129999999999</v>
      </c>
      <c r="AY44" s="692">
        <v>0.2359791</v>
      </c>
      <c r="AZ44" s="693">
        <v>0.25290869999999999</v>
      </c>
      <c r="BA44" s="693">
        <v>0.35777350000000002</v>
      </c>
      <c r="BB44" s="693">
        <v>0.38760820000000001</v>
      </c>
      <c r="BC44" s="693">
        <v>0.42767430000000001</v>
      </c>
      <c r="BD44" s="693">
        <v>0.4286739</v>
      </c>
      <c r="BE44" s="693">
        <v>0.44329380000000002</v>
      </c>
      <c r="BF44" s="693">
        <v>0.42998039999999998</v>
      </c>
      <c r="BG44" s="693">
        <v>0.38864670000000001</v>
      </c>
      <c r="BH44" s="693">
        <v>0.35397729999999999</v>
      </c>
      <c r="BI44" s="693">
        <v>0.27775689999999997</v>
      </c>
      <c r="BJ44" s="693">
        <v>0.25019669999999999</v>
      </c>
      <c r="BK44" s="693">
        <v>0.26441170000000003</v>
      </c>
      <c r="BL44" s="693">
        <v>0.2825491</v>
      </c>
      <c r="BM44" s="693">
        <v>0.3977946</v>
      </c>
      <c r="BN44" s="693">
        <v>0.43042730000000001</v>
      </c>
      <c r="BO44" s="693">
        <v>0.47430430000000001</v>
      </c>
      <c r="BP44" s="693">
        <v>0.4749795</v>
      </c>
      <c r="BQ44" s="693">
        <v>0.49057210000000001</v>
      </c>
      <c r="BR44" s="693">
        <v>0.4753926</v>
      </c>
      <c r="BS44" s="693">
        <v>0.42940030000000001</v>
      </c>
      <c r="BT44" s="693">
        <v>0.39083960000000001</v>
      </c>
      <c r="BU44" s="693">
        <v>0.30660110000000002</v>
      </c>
      <c r="BV44" s="693">
        <v>0.27599390000000001</v>
      </c>
    </row>
    <row r="45" spans="1:74" ht="12" customHeight="1" x14ac:dyDescent="0.35">
      <c r="A45" s="655" t="s">
        <v>1299</v>
      </c>
      <c r="B45" s="656" t="s">
        <v>1068</v>
      </c>
      <c r="C45" s="694">
        <v>2.8769175000000001E-2</v>
      </c>
      <c r="D45" s="694">
        <v>2.4469161999999999E-2</v>
      </c>
      <c r="E45" s="694">
        <v>2.868507E-2</v>
      </c>
      <c r="F45" s="694">
        <v>2.4666341000000001E-2</v>
      </c>
      <c r="G45" s="694">
        <v>2.1552182999999999E-2</v>
      </c>
      <c r="H45" s="694">
        <v>2.0091523E-2</v>
      </c>
      <c r="I45" s="694">
        <v>1.4932318E-2</v>
      </c>
      <c r="J45" s="694">
        <v>1.6232992000000002E-2</v>
      </c>
      <c r="K45" s="694">
        <v>1.7875393999999999E-2</v>
      </c>
      <c r="L45" s="694">
        <v>2.4262692999999998E-2</v>
      </c>
      <c r="M45" s="694">
        <v>2.4714481999999999E-2</v>
      </c>
      <c r="N45" s="694">
        <v>2.4774527000000001E-2</v>
      </c>
      <c r="O45" s="694">
        <v>2.8405357999999999E-2</v>
      </c>
      <c r="P45" s="694">
        <v>2.4497512999999999E-2</v>
      </c>
      <c r="Q45" s="694">
        <v>2.6753674000000002E-2</v>
      </c>
      <c r="R45" s="694">
        <v>2.7568711999999999E-2</v>
      </c>
      <c r="S45" s="694">
        <v>2.2717294999999998E-2</v>
      </c>
      <c r="T45" s="694">
        <v>1.9871056000000002E-2</v>
      </c>
      <c r="U45" s="694">
        <v>1.6318511000000001E-2</v>
      </c>
      <c r="V45" s="694">
        <v>1.4517265999999999E-2</v>
      </c>
      <c r="W45" s="694">
        <v>1.9251298999999999E-2</v>
      </c>
      <c r="X45" s="694">
        <v>2.5988107999999999E-2</v>
      </c>
      <c r="Y45" s="694">
        <v>2.4715491999999999E-2</v>
      </c>
      <c r="Z45" s="694">
        <v>2.7854396E-2</v>
      </c>
      <c r="AA45" s="694">
        <v>2.5998393000000002E-2</v>
      </c>
      <c r="AB45" s="694">
        <v>2.6587304999999999E-2</v>
      </c>
      <c r="AC45" s="694">
        <v>2.735663E-2</v>
      </c>
      <c r="AD45" s="694">
        <v>2.7643055E-2</v>
      </c>
      <c r="AE45" s="694">
        <v>2.5223595000000001E-2</v>
      </c>
      <c r="AF45" s="694">
        <v>7.6546333999999994E-2</v>
      </c>
      <c r="AG45" s="694">
        <v>8.0188123E-2</v>
      </c>
      <c r="AH45" s="694">
        <v>6.8687026999999998E-2</v>
      </c>
      <c r="AI45" s="694">
        <v>8.5498915999999994E-2</v>
      </c>
      <c r="AJ45" s="694">
        <v>0.107406076</v>
      </c>
      <c r="AK45" s="694">
        <v>0.120586766</v>
      </c>
      <c r="AL45" s="694">
        <v>0.132986664</v>
      </c>
      <c r="AM45" s="694">
        <v>0.107337303</v>
      </c>
      <c r="AN45" s="694">
        <v>0.11072320099999999</v>
      </c>
      <c r="AO45" s="694">
        <v>9.0593227999999998E-2</v>
      </c>
      <c r="AP45" s="694">
        <v>9.7368323000000007E-2</v>
      </c>
      <c r="AQ45" s="694">
        <v>7.7623000999999997E-2</v>
      </c>
      <c r="AR45" s="694">
        <v>7.6619681999999995E-2</v>
      </c>
      <c r="AS45" s="694">
        <v>5.8677122999999998E-2</v>
      </c>
      <c r="AT45" s="694">
        <v>8.1886549000000003E-2</v>
      </c>
      <c r="AU45" s="694">
        <v>6.8102491000000001E-2</v>
      </c>
      <c r="AV45" s="694">
        <v>0.110665588</v>
      </c>
      <c r="AW45" s="694">
        <v>0.12654632599999999</v>
      </c>
      <c r="AX45" s="694">
        <v>0.11494939999999999</v>
      </c>
      <c r="AY45" s="694">
        <v>0.1023679</v>
      </c>
      <c r="AZ45" s="695">
        <v>8.3689E-2</v>
      </c>
      <c r="BA45" s="695">
        <v>8.6353600000000003E-2</v>
      </c>
      <c r="BB45" s="695">
        <v>7.9687800000000003E-2</v>
      </c>
      <c r="BC45" s="695">
        <v>7.7093900000000007E-2</v>
      </c>
      <c r="BD45" s="695">
        <v>7.14809E-2</v>
      </c>
      <c r="BE45" s="695">
        <v>6.9901699999999997E-2</v>
      </c>
      <c r="BF45" s="695">
        <v>6.8068199999999995E-2</v>
      </c>
      <c r="BG45" s="695">
        <v>6.7510500000000001E-2</v>
      </c>
      <c r="BH45" s="695">
        <v>7.3323100000000002E-2</v>
      </c>
      <c r="BI45" s="695">
        <v>7.2132600000000005E-2</v>
      </c>
      <c r="BJ45" s="695">
        <v>7.3847599999999999E-2</v>
      </c>
      <c r="BK45" s="695">
        <v>7.4058299999999994E-2</v>
      </c>
      <c r="BL45" s="695">
        <v>6.6658700000000001E-2</v>
      </c>
      <c r="BM45" s="695">
        <v>7.4049000000000004E-2</v>
      </c>
      <c r="BN45" s="695">
        <v>7.2016700000000003E-2</v>
      </c>
      <c r="BO45" s="695">
        <v>7.2030200000000003E-2</v>
      </c>
      <c r="BP45" s="695">
        <v>6.8367999999999998E-2</v>
      </c>
      <c r="BQ45" s="695">
        <v>6.7865999999999996E-2</v>
      </c>
      <c r="BR45" s="695">
        <v>6.6783200000000001E-2</v>
      </c>
      <c r="BS45" s="695">
        <v>6.6726800000000003E-2</v>
      </c>
      <c r="BT45" s="695">
        <v>7.2813299999999997E-2</v>
      </c>
      <c r="BU45" s="695">
        <v>7.1822300000000006E-2</v>
      </c>
      <c r="BV45" s="695">
        <v>7.3646100000000006E-2</v>
      </c>
    </row>
    <row r="46" spans="1:74" ht="12" customHeight="1" x14ac:dyDescent="0.35">
      <c r="A46" s="657"/>
      <c r="B46" s="646" t="s">
        <v>1076</v>
      </c>
      <c r="C46" s="646"/>
      <c r="D46" s="646"/>
      <c r="E46" s="646"/>
      <c r="F46" s="646"/>
      <c r="G46" s="646"/>
      <c r="H46" s="646"/>
      <c r="I46" s="646"/>
      <c r="J46" s="646"/>
      <c r="K46" s="646"/>
      <c r="L46" s="646"/>
      <c r="M46" s="646"/>
      <c r="N46" s="646"/>
      <c r="O46" s="646"/>
      <c r="P46" s="646"/>
      <c r="Q46" s="646"/>
      <c r="R46" s="658"/>
      <c r="S46" s="658"/>
      <c r="T46" s="658"/>
      <c r="U46" s="658"/>
      <c r="V46" s="658"/>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c r="BA46" s="658"/>
      <c r="BB46" s="658"/>
      <c r="BC46" s="658"/>
      <c r="BD46" s="667"/>
      <c r="BE46" s="667"/>
      <c r="BF46" s="667"/>
      <c r="BG46" s="667"/>
      <c r="BH46" s="658"/>
      <c r="BI46" s="658"/>
      <c r="BJ46" s="658"/>
      <c r="BK46" s="658"/>
      <c r="BL46" s="658"/>
      <c r="BM46" s="658"/>
      <c r="BN46" s="658"/>
      <c r="BO46" s="658"/>
      <c r="BP46" s="658"/>
      <c r="BQ46" s="658"/>
      <c r="BR46" s="658"/>
      <c r="BS46" s="658"/>
      <c r="BT46" s="658"/>
      <c r="BU46" s="658"/>
      <c r="BV46" s="658"/>
    </row>
    <row r="47" spans="1:74" ht="12" customHeight="1" x14ac:dyDescent="0.35">
      <c r="A47" s="657"/>
      <c r="B47" s="646" t="s">
        <v>1077</v>
      </c>
      <c r="C47" s="646"/>
      <c r="D47" s="646"/>
      <c r="E47" s="646"/>
      <c r="F47" s="646"/>
      <c r="G47" s="646"/>
      <c r="H47" s="646"/>
      <c r="I47" s="646"/>
      <c r="J47" s="646"/>
      <c r="K47" s="646"/>
      <c r="L47" s="646"/>
      <c r="M47" s="646"/>
      <c r="N47" s="646"/>
      <c r="O47" s="646"/>
      <c r="P47" s="646"/>
      <c r="Q47" s="646"/>
      <c r="R47" s="658"/>
      <c r="S47" s="658"/>
      <c r="T47" s="658"/>
      <c r="U47" s="658"/>
      <c r="V47" s="658"/>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c r="BA47" s="658"/>
      <c r="BB47" s="658"/>
      <c r="BC47" s="658"/>
      <c r="BD47" s="667"/>
      <c r="BE47" s="667"/>
      <c r="BF47" s="667"/>
      <c r="BG47" s="658"/>
      <c r="BH47" s="658"/>
      <c r="BI47" s="658"/>
      <c r="BJ47" s="658"/>
      <c r="BK47" s="658"/>
      <c r="BL47" s="658"/>
      <c r="BM47" s="658"/>
      <c r="BN47" s="658"/>
      <c r="BO47" s="658"/>
      <c r="BP47" s="658"/>
      <c r="BQ47" s="658"/>
      <c r="BR47" s="658"/>
      <c r="BS47" s="658"/>
      <c r="BT47" s="658"/>
      <c r="BU47" s="658"/>
      <c r="BV47" s="658"/>
    </row>
    <row r="48" spans="1:74" ht="12" customHeight="1" x14ac:dyDescent="0.35">
      <c r="A48" s="657"/>
      <c r="B48" s="819" t="s">
        <v>1357</v>
      </c>
      <c r="C48" s="820"/>
      <c r="D48" s="820"/>
      <c r="E48" s="820"/>
      <c r="F48" s="820"/>
      <c r="G48" s="820"/>
      <c r="H48" s="820"/>
      <c r="I48" s="820"/>
      <c r="J48" s="820"/>
      <c r="K48" s="820"/>
      <c r="L48" s="820"/>
      <c r="M48" s="820"/>
      <c r="N48" s="820"/>
      <c r="O48" s="820"/>
      <c r="P48" s="820"/>
      <c r="Q48" s="820"/>
      <c r="R48" s="658"/>
      <c r="S48" s="658"/>
      <c r="T48" s="658"/>
      <c r="U48" s="658"/>
      <c r="V48" s="658"/>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c r="BA48" s="658"/>
      <c r="BB48" s="658"/>
      <c r="BC48" s="658"/>
      <c r="BD48" s="667"/>
      <c r="BE48" s="667"/>
      <c r="BF48" s="667"/>
      <c r="BG48" s="658"/>
      <c r="BH48" s="658"/>
      <c r="BI48" s="658"/>
      <c r="BJ48" s="658"/>
      <c r="BK48" s="658"/>
      <c r="BL48" s="658"/>
      <c r="BM48" s="658"/>
      <c r="BN48" s="658"/>
      <c r="BO48" s="658"/>
      <c r="BP48" s="658"/>
      <c r="BQ48" s="658"/>
      <c r="BR48" s="658"/>
      <c r="BS48" s="658"/>
      <c r="BT48" s="658"/>
      <c r="BU48" s="658"/>
      <c r="BV48" s="658"/>
    </row>
    <row r="49" spans="1:74" ht="12" customHeight="1" x14ac:dyDescent="0.35">
      <c r="A49" s="657"/>
      <c r="B49" s="820"/>
      <c r="C49" s="820"/>
      <c r="D49" s="820"/>
      <c r="E49" s="820"/>
      <c r="F49" s="820"/>
      <c r="G49" s="820"/>
      <c r="H49" s="820"/>
      <c r="I49" s="820"/>
      <c r="J49" s="820"/>
      <c r="K49" s="820"/>
      <c r="L49" s="820"/>
      <c r="M49" s="820"/>
      <c r="N49" s="820"/>
      <c r="O49" s="820"/>
      <c r="P49" s="820"/>
      <c r="Q49" s="820"/>
      <c r="R49" s="658"/>
      <c r="S49" s="658"/>
      <c r="T49" s="658"/>
      <c r="U49" s="658"/>
      <c r="V49" s="658"/>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c r="BC49" s="658"/>
      <c r="BD49" s="667"/>
      <c r="BE49" s="667"/>
      <c r="BF49" s="667"/>
      <c r="BG49" s="658"/>
      <c r="BH49" s="658"/>
      <c r="BI49" s="658"/>
      <c r="BJ49" s="658"/>
      <c r="BK49" s="658"/>
      <c r="BL49" s="658"/>
      <c r="BM49" s="658"/>
      <c r="BN49" s="658"/>
      <c r="BO49" s="658"/>
      <c r="BP49" s="658"/>
      <c r="BQ49" s="658"/>
      <c r="BR49" s="658"/>
      <c r="BS49" s="658"/>
      <c r="BT49" s="658"/>
      <c r="BU49" s="658"/>
      <c r="BV49" s="658"/>
    </row>
    <row r="50" spans="1:74" ht="12" customHeight="1" x14ac:dyDescent="0.35">
      <c r="A50" s="657"/>
      <c r="B50" s="646" t="s">
        <v>1078</v>
      </c>
      <c r="C50" s="646"/>
      <c r="D50" s="646"/>
      <c r="E50" s="646"/>
      <c r="F50" s="646"/>
      <c r="G50" s="646"/>
      <c r="H50" s="646"/>
      <c r="I50" s="646"/>
      <c r="J50" s="646"/>
      <c r="K50" s="646"/>
      <c r="L50" s="646"/>
      <c r="M50" s="646"/>
      <c r="N50" s="646"/>
      <c r="O50" s="646"/>
      <c r="P50" s="646"/>
      <c r="Q50" s="646"/>
      <c r="R50" s="658"/>
      <c r="S50" s="658"/>
      <c r="T50" s="658"/>
      <c r="U50" s="658"/>
      <c r="V50" s="658"/>
      <c r="W50" s="658"/>
      <c r="X50" s="658"/>
      <c r="Y50" s="658"/>
      <c r="Z50" s="658"/>
      <c r="AA50" s="658"/>
      <c r="AB50" s="658"/>
      <c r="AC50" s="658"/>
      <c r="AD50" s="658"/>
      <c r="AE50" s="658"/>
      <c r="AF50" s="658"/>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c r="BC50" s="658"/>
      <c r="BD50" s="667"/>
      <c r="BE50" s="667"/>
      <c r="BF50" s="667"/>
      <c r="BG50" s="658"/>
      <c r="BH50" s="658"/>
      <c r="BI50" s="658"/>
      <c r="BJ50" s="658"/>
      <c r="BK50" s="658"/>
      <c r="BL50" s="658"/>
      <c r="BM50" s="658"/>
      <c r="BN50" s="658"/>
      <c r="BO50" s="658"/>
      <c r="BP50" s="658"/>
      <c r="BQ50" s="658"/>
      <c r="BR50" s="658"/>
      <c r="BS50" s="658"/>
      <c r="BT50" s="658"/>
      <c r="BU50" s="658"/>
      <c r="BV50" s="658"/>
    </row>
    <row r="51" spans="1:74" ht="12" customHeight="1" x14ac:dyDescent="0.35">
      <c r="A51" s="657"/>
      <c r="B51" s="743" t="s">
        <v>808</v>
      </c>
      <c r="C51" s="735"/>
      <c r="D51" s="735"/>
      <c r="E51" s="735"/>
      <c r="F51" s="735"/>
      <c r="G51" s="735"/>
      <c r="H51" s="735"/>
      <c r="I51" s="735"/>
      <c r="J51" s="735"/>
      <c r="K51" s="735"/>
      <c r="L51" s="735"/>
      <c r="M51" s="735"/>
      <c r="N51" s="735"/>
      <c r="O51" s="735"/>
      <c r="P51" s="735"/>
      <c r="Q51" s="735"/>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c r="BC51" s="658"/>
      <c r="BD51" s="667"/>
      <c r="BE51" s="667"/>
      <c r="BF51" s="667"/>
      <c r="BG51" s="658"/>
      <c r="BH51" s="658"/>
      <c r="BI51" s="658"/>
      <c r="BJ51" s="658"/>
      <c r="BK51" s="658"/>
      <c r="BL51" s="658"/>
      <c r="BM51" s="658"/>
      <c r="BN51" s="658"/>
      <c r="BO51" s="658"/>
      <c r="BP51" s="658"/>
      <c r="BQ51" s="658"/>
      <c r="BR51" s="658"/>
      <c r="BS51" s="658"/>
      <c r="BT51" s="658"/>
      <c r="BU51" s="658"/>
      <c r="BV51" s="658"/>
    </row>
    <row r="52" spans="1:74" ht="12" customHeight="1" x14ac:dyDescent="0.35">
      <c r="A52" s="651"/>
      <c r="B52" s="821" t="str">
        <f>"Notes: "&amp;"EIA completed modeling and analysis for this report on " &amp;Dates!D2&amp;"."</f>
        <v>Notes: EIA completed modeling and analysis for this report on Thursday February 3, 2022.</v>
      </c>
      <c r="C52" s="735"/>
      <c r="D52" s="735"/>
      <c r="E52" s="735"/>
      <c r="F52" s="735"/>
      <c r="G52" s="735"/>
      <c r="H52" s="735"/>
      <c r="I52" s="735"/>
      <c r="J52" s="735"/>
      <c r="K52" s="735"/>
      <c r="L52" s="735"/>
      <c r="M52" s="735"/>
      <c r="N52" s="735"/>
      <c r="O52" s="735"/>
      <c r="P52" s="735"/>
      <c r="Q52" s="735"/>
    </row>
    <row r="53" spans="1:74" ht="12" customHeight="1" x14ac:dyDescent="0.35">
      <c r="A53" s="651"/>
      <c r="B53" s="761" t="s">
        <v>351</v>
      </c>
      <c r="C53" s="735"/>
      <c r="D53" s="735"/>
      <c r="E53" s="735"/>
      <c r="F53" s="735"/>
      <c r="G53" s="735"/>
      <c r="H53" s="735"/>
      <c r="I53" s="735"/>
      <c r="J53" s="735"/>
      <c r="K53" s="735"/>
      <c r="L53" s="735"/>
      <c r="M53" s="735"/>
      <c r="N53" s="735"/>
      <c r="O53" s="735"/>
      <c r="P53" s="735"/>
      <c r="Q53" s="735"/>
    </row>
    <row r="54" spans="1:74" ht="12" customHeight="1" x14ac:dyDescent="0.35">
      <c r="A54" s="651"/>
      <c r="B54" s="646" t="s">
        <v>1079</v>
      </c>
      <c r="C54" s="646"/>
      <c r="D54" s="646"/>
      <c r="E54" s="646"/>
      <c r="F54" s="646"/>
      <c r="G54" s="646"/>
      <c r="H54" s="646"/>
      <c r="I54" s="646"/>
      <c r="J54" s="646"/>
      <c r="K54" s="646"/>
      <c r="L54" s="646"/>
      <c r="M54" s="646"/>
      <c r="N54" s="646"/>
      <c r="O54" s="646"/>
      <c r="P54" s="646"/>
      <c r="Q54" s="646"/>
    </row>
    <row r="55" spans="1:74" ht="12" customHeight="1" x14ac:dyDescent="0.35">
      <c r="A55" s="651"/>
      <c r="B55" s="646" t="s">
        <v>831</v>
      </c>
      <c r="C55" s="646"/>
      <c r="D55" s="646"/>
      <c r="E55" s="646"/>
      <c r="F55" s="646"/>
      <c r="G55" s="646"/>
      <c r="H55" s="646"/>
      <c r="I55" s="646"/>
      <c r="J55" s="646"/>
      <c r="K55" s="646"/>
      <c r="L55" s="646"/>
      <c r="M55" s="646"/>
      <c r="N55" s="646"/>
      <c r="O55" s="646"/>
      <c r="P55" s="646"/>
      <c r="Q55" s="646"/>
    </row>
    <row r="56" spans="1:74" ht="12" customHeight="1" x14ac:dyDescent="0.35">
      <c r="A56" s="651"/>
      <c r="B56" s="762" t="s">
        <v>1364</v>
      </c>
      <c r="C56" s="750"/>
      <c r="D56" s="750"/>
      <c r="E56" s="750"/>
      <c r="F56" s="750"/>
      <c r="G56" s="750"/>
      <c r="H56" s="750"/>
      <c r="I56" s="750"/>
      <c r="J56" s="750"/>
      <c r="K56" s="750"/>
      <c r="L56" s="750"/>
      <c r="M56" s="750"/>
      <c r="N56" s="750"/>
      <c r="O56" s="750"/>
      <c r="P56" s="750"/>
      <c r="Q56" s="750"/>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S5" transitionEvaluation="1" transitionEntry="1" codeName="Sheet6">
    <pageSetUpPr fitToPage="1"/>
  </sheetPr>
  <dimension ref="A1:BV160"/>
  <sheetViews>
    <sheetView showGridLines="0" workbookViewId="0">
      <pane xSplit="2" ySplit="4" topLeftCell="AS5" activePane="bottomRight" state="frozen"/>
      <selection activeCell="BF1" sqref="BF1"/>
      <selection pane="topRight" activeCell="BF1" sqref="BF1"/>
      <selection pane="bottomLeft" activeCell="BF1" sqref="BF1"/>
      <selection pane="bottomRight" activeCell="B1" sqref="B1:AL1"/>
    </sheetView>
  </sheetViews>
  <sheetFormatPr defaultColWidth="9.6328125" defaultRowHeight="10.5" x14ac:dyDescent="0.25"/>
  <cols>
    <col min="1" max="1" width="8.36328125" style="135" customWidth="1"/>
    <col min="2" max="2" width="42.6328125" style="135" customWidth="1"/>
    <col min="3" max="50" width="7.36328125" style="135" customWidth="1"/>
    <col min="51" max="55" width="7.36328125" style="328" customWidth="1"/>
    <col min="56" max="58" width="7.36328125" style="623" customWidth="1"/>
    <col min="59" max="62" width="7.36328125" style="328" customWidth="1"/>
    <col min="63" max="74" width="7.36328125" style="135" customWidth="1"/>
    <col min="75" max="16384" width="9.6328125" style="135"/>
  </cols>
  <sheetData>
    <row r="1" spans="1:74" ht="13.25" customHeight="1" x14ac:dyDescent="0.3">
      <c r="A1" s="732" t="s">
        <v>792</v>
      </c>
      <c r="B1" s="826" t="s">
        <v>1100</v>
      </c>
      <c r="C1" s="827"/>
      <c r="D1" s="827"/>
      <c r="E1" s="827"/>
      <c r="F1" s="827"/>
      <c r="G1" s="827"/>
      <c r="H1" s="827"/>
      <c r="I1" s="827"/>
      <c r="J1" s="827"/>
      <c r="K1" s="827"/>
      <c r="L1" s="827"/>
      <c r="M1" s="827"/>
      <c r="N1" s="827"/>
      <c r="O1" s="827"/>
      <c r="P1" s="827"/>
      <c r="Q1" s="827"/>
      <c r="R1" s="827"/>
      <c r="S1" s="827"/>
      <c r="T1" s="827"/>
      <c r="U1" s="827"/>
      <c r="V1" s="827"/>
      <c r="W1" s="827"/>
      <c r="X1" s="827"/>
      <c r="Y1" s="827"/>
      <c r="Z1" s="827"/>
      <c r="AA1" s="827"/>
      <c r="AB1" s="827"/>
      <c r="AC1" s="827"/>
      <c r="AD1" s="827"/>
      <c r="AE1" s="827"/>
      <c r="AF1" s="827"/>
      <c r="AG1" s="827"/>
      <c r="AH1" s="827"/>
      <c r="AI1" s="827"/>
      <c r="AJ1" s="827"/>
      <c r="AK1" s="827"/>
      <c r="AL1" s="827"/>
      <c r="AM1" s="252"/>
    </row>
    <row r="2" spans="1:74" s="47" customFormat="1" ht="12.5"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40"/>
      <c r="B5" s="136" t="s">
        <v>788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24"/>
      <c r="BE5" s="624"/>
      <c r="BF5" s="624"/>
      <c r="BG5" s="624"/>
      <c r="BH5" s="624"/>
      <c r="BI5" s="624"/>
      <c r="BJ5" s="377"/>
      <c r="BK5" s="377"/>
      <c r="BL5" s="377"/>
      <c r="BM5" s="377"/>
      <c r="BN5" s="377"/>
      <c r="BO5" s="377"/>
      <c r="BP5" s="377"/>
      <c r="BQ5" s="377"/>
      <c r="BR5" s="377"/>
      <c r="BS5" s="377"/>
      <c r="BT5" s="377"/>
      <c r="BU5" s="377"/>
      <c r="BV5" s="377"/>
    </row>
    <row r="6" spans="1:74" ht="11.15" customHeight="1" x14ac:dyDescent="0.2">
      <c r="A6" s="140"/>
      <c r="B6" s="36" t="s">
        <v>553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5" customHeight="1" x14ac:dyDescent="0.25">
      <c r="A7" s="140" t="s">
        <v>554</v>
      </c>
      <c r="B7" s="39" t="s">
        <v>1096</v>
      </c>
      <c r="C7" s="232">
        <v>18436.261999999999</v>
      </c>
      <c r="D7" s="232">
        <v>18436.261999999999</v>
      </c>
      <c r="E7" s="232">
        <v>18436.261999999999</v>
      </c>
      <c r="F7" s="232">
        <v>18590.004000000001</v>
      </c>
      <c r="G7" s="232">
        <v>18590.004000000001</v>
      </c>
      <c r="H7" s="232">
        <v>18590.004000000001</v>
      </c>
      <c r="I7" s="232">
        <v>18679.598999999998</v>
      </c>
      <c r="J7" s="232">
        <v>18679.598999999998</v>
      </c>
      <c r="K7" s="232">
        <v>18679.598999999998</v>
      </c>
      <c r="L7" s="232">
        <v>18721.280999999999</v>
      </c>
      <c r="M7" s="232">
        <v>18721.280999999999</v>
      </c>
      <c r="N7" s="232">
        <v>18721.280999999999</v>
      </c>
      <c r="O7" s="232">
        <v>18833.195</v>
      </c>
      <c r="P7" s="232">
        <v>18833.195</v>
      </c>
      <c r="Q7" s="232">
        <v>18833.195</v>
      </c>
      <c r="R7" s="232">
        <v>18982.527999999998</v>
      </c>
      <c r="S7" s="232">
        <v>18982.527999999998</v>
      </c>
      <c r="T7" s="232">
        <v>18982.527999999998</v>
      </c>
      <c r="U7" s="232">
        <v>19112.652999999998</v>
      </c>
      <c r="V7" s="232">
        <v>19112.652999999998</v>
      </c>
      <c r="W7" s="232">
        <v>19112.652999999998</v>
      </c>
      <c r="X7" s="232">
        <v>19202.310000000001</v>
      </c>
      <c r="Y7" s="232">
        <v>19202.310000000001</v>
      </c>
      <c r="Z7" s="232">
        <v>19202.310000000001</v>
      </c>
      <c r="AA7" s="232">
        <v>18951.991999999998</v>
      </c>
      <c r="AB7" s="232">
        <v>18951.991999999998</v>
      </c>
      <c r="AC7" s="232">
        <v>18951.991999999998</v>
      </c>
      <c r="AD7" s="232">
        <v>17258.205000000002</v>
      </c>
      <c r="AE7" s="232">
        <v>17258.205000000002</v>
      </c>
      <c r="AF7" s="232">
        <v>17258.205000000002</v>
      </c>
      <c r="AG7" s="232">
        <v>18560.774000000001</v>
      </c>
      <c r="AH7" s="232">
        <v>18560.774000000001</v>
      </c>
      <c r="AI7" s="232">
        <v>18560.774000000001</v>
      </c>
      <c r="AJ7" s="232">
        <v>18767.777999999998</v>
      </c>
      <c r="AK7" s="232">
        <v>18767.777999999998</v>
      </c>
      <c r="AL7" s="232">
        <v>18767.777999999998</v>
      </c>
      <c r="AM7" s="232">
        <v>19055.654999999999</v>
      </c>
      <c r="AN7" s="232">
        <v>19055.654999999999</v>
      </c>
      <c r="AO7" s="232">
        <v>19055.654999999999</v>
      </c>
      <c r="AP7" s="232">
        <v>19368.310000000001</v>
      </c>
      <c r="AQ7" s="232">
        <v>19368.310000000001</v>
      </c>
      <c r="AR7" s="232">
        <v>19368.310000000001</v>
      </c>
      <c r="AS7" s="232">
        <v>19478.893</v>
      </c>
      <c r="AT7" s="232">
        <v>19478.893</v>
      </c>
      <c r="AU7" s="232">
        <v>19478.893</v>
      </c>
      <c r="AV7" s="232">
        <v>19713.744630000001</v>
      </c>
      <c r="AW7" s="232">
        <v>19804.211740999999</v>
      </c>
      <c r="AX7" s="232">
        <v>19878.503629999999</v>
      </c>
      <c r="AY7" s="232">
        <v>19915.611852000002</v>
      </c>
      <c r="AZ7" s="305">
        <v>19973.310000000001</v>
      </c>
      <c r="BA7" s="305">
        <v>20030.59</v>
      </c>
      <c r="BB7" s="305">
        <v>20083.21</v>
      </c>
      <c r="BC7" s="305">
        <v>20142.830000000002</v>
      </c>
      <c r="BD7" s="305">
        <v>20205.2</v>
      </c>
      <c r="BE7" s="305">
        <v>20282.48</v>
      </c>
      <c r="BF7" s="305">
        <v>20341.259999999998</v>
      </c>
      <c r="BG7" s="305">
        <v>20393.689999999999</v>
      </c>
      <c r="BH7" s="305">
        <v>20432.95</v>
      </c>
      <c r="BI7" s="305">
        <v>20477.8</v>
      </c>
      <c r="BJ7" s="305">
        <v>20521.419999999998</v>
      </c>
      <c r="BK7" s="305">
        <v>20563.02</v>
      </c>
      <c r="BL7" s="305">
        <v>20604.75</v>
      </c>
      <c r="BM7" s="305">
        <v>20645.82</v>
      </c>
      <c r="BN7" s="305">
        <v>20684.16</v>
      </c>
      <c r="BO7" s="305">
        <v>20725.48</v>
      </c>
      <c r="BP7" s="305">
        <v>20767.71</v>
      </c>
      <c r="BQ7" s="305">
        <v>20811.349999999999</v>
      </c>
      <c r="BR7" s="305">
        <v>20855.009999999998</v>
      </c>
      <c r="BS7" s="305">
        <v>20899.18</v>
      </c>
      <c r="BT7" s="305">
        <v>20943.080000000002</v>
      </c>
      <c r="BU7" s="305">
        <v>20988.9</v>
      </c>
      <c r="BV7" s="305">
        <v>21035.84</v>
      </c>
    </row>
    <row r="8" spans="1:74" ht="11.15" customHeight="1" x14ac:dyDescent="0.25">
      <c r="A8" s="140"/>
      <c r="B8" s="36" t="s">
        <v>813</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305"/>
      <c r="BA8" s="305"/>
      <c r="BB8" s="305"/>
      <c r="BC8" s="305"/>
      <c r="BD8" s="305"/>
      <c r="BE8" s="305"/>
      <c r="BF8" s="305"/>
      <c r="BG8" s="305"/>
      <c r="BH8" s="305"/>
      <c r="BI8" s="305"/>
      <c r="BJ8" s="305"/>
      <c r="BK8" s="305"/>
      <c r="BL8" s="305"/>
      <c r="BM8" s="305"/>
      <c r="BN8" s="305"/>
      <c r="BO8" s="305"/>
      <c r="BP8" s="305"/>
      <c r="BQ8" s="305"/>
      <c r="BR8" s="305"/>
      <c r="BS8" s="305"/>
      <c r="BT8" s="305"/>
      <c r="BU8" s="305"/>
      <c r="BV8" s="305"/>
    </row>
    <row r="9" spans="1:74" ht="11.15" customHeight="1" x14ac:dyDescent="0.25">
      <c r="A9" s="140" t="s">
        <v>814</v>
      </c>
      <c r="B9" s="39" t="s">
        <v>1096</v>
      </c>
      <c r="C9" s="232">
        <v>12687.7</v>
      </c>
      <c r="D9" s="232">
        <v>12696.1</v>
      </c>
      <c r="E9" s="232">
        <v>12739.1</v>
      </c>
      <c r="F9" s="232">
        <v>12786</v>
      </c>
      <c r="G9" s="232">
        <v>12821</v>
      </c>
      <c r="H9" s="232">
        <v>12842.2</v>
      </c>
      <c r="I9" s="232">
        <v>12878</v>
      </c>
      <c r="J9" s="232">
        <v>12918.1</v>
      </c>
      <c r="K9" s="232">
        <v>12905.7</v>
      </c>
      <c r="L9" s="232">
        <v>12960.5</v>
      </c>
      <c r="M9" s="232">
        <v>13014</v>
      </c>
      <c r="N9" s="232">
        <v>12892</v>
      </c>
      <c r="O9" s="232">
        <v>12948.5</v>
      </c>
      <c r="P9" s="232">
        <v>12948.2</v>
      </c>
      <c r="Q9" s="232">
        <v>13028.8</v>
      </c>
      <c r="R9" s="232">
        <v>13055.6</v>
      </c>
      <c r="S9" s="232">
        <v>13086.5</v>
      </c>
      <c r="T9" s="232">
        <v>13124.2</v>
      </c>
      <c r="U9" s="232">
        <v>13161.9</v>
      </c>
      <c r="V9" s="232">
        <v>13199.4</v>
      </c>
      <c r="W9" s="232">
        <v>13215.4</v>
      </c>
      <c r="X9" s="232">
        <v>13223.1</v>
      </c>
      <c r="Y9" s="232">
        <v>13266.6</v>
      </c>
      <c r="Z9" s="232">
        <v>13257.2</v>
      </c>
      <c r="AA9" s="232">
        <v>13307.3</v>
      </c>
      <c r="AB9" s="232">
        <v>13313.2</v>
      </c>
      <c r="AC9" s="232">
        <v>12422.9</v>
      </c>
      <c r="AD9" s="232">
        <v>10910.6</v>
      </c>
      <c r="AE9" s="232">
        <v>11833</v>
      </c>
      <c r="AF9" s="232">
        <v>12525.6</v>
      </c>
      <c r="AG9" s="232">
        <v>12706.4</v>
      </c>
      <c r="AH9" s="232">
        <v>12793.5</v>
      </c>
      <c r="AI9" s="232">
        <v>12962.5</v>
      </c>
      <c r="AJ9" s="232">
        <v>13015.6</v>
      </c>
      <c r="AK9" s="232">
        <v>12943.5</v>
      </c>
      <c r="AL9" s="232">
        <v>12824.6</v>
      </c>
      <c r="AM9" s="232">
        <v>13201.3</v>
      </c>
      <c r="AN9" s="232">
        <v>13025.4</v>
      </c>
      <c r="AO9" s="232">
        <v>13621.3</v>
      </c>
      <c r="AP9" s="232">
        <v>13684</v>
      </c>
      <c r="AQ9" s="232">
        <v>13616.2</v>
      </c>
      <c r="AR9" s="232">
        <v>13696.6</v>
      </c>
      <c r="AS9" s="232">
        <v>13653.8</v>
      </c>
      <c r="AT9" s="232">
        <v>13753.5</v>
      </c>
      <c r="AU9" s="232">
        <v>13789.9</v>
      </c>
      <c r="AV9" s="232">
        <v>13892.5</v>
      </c>
      <c r="AW9" s="232">
        <v>13896.9</v>
      </c>
      <c r="AX9" s="232">
        <v>13941.722667</v>
      </c>
      <c r="AY9" s="232">
        <v>13975.071259</v>
      </c>
      <c r="AZ9" s="305">
        <v>14009.57</v>
      </c>
      <c r="BA9" s="305">
        <v>14041.25</v>
      </c>
      <c r="BB9" s="305">
        <v>14065.2</v>
      </c>
      <c r="BC9" s="305">
        <v>14094.91</v>
      </c>
      <c r="BD9" s="305">
        <v>14125.46</v>
      </c>
      <c r="BE9" s="305">
        <v>14160.67</v>
      </c>
      <c r="BF9" s="305">
        <v>14190.08</v>
      </c>
      <c r="BG9" s="305">
        <v>14217.49</v>
      </c>
      <c r="BH9" s="305">
        <v>14238.9</v>
      </c>
      <c r="BI9" s="305">
        <v>14265.31</v>
      </c>
      <c r="BJ9" s="305">
        <v>14292.71</v>
      </c>
      <c r="BK9" s="305">
        <v>14321.69</v>
      </c>
      <c r="BL9" s="305">
        <v>14350.65</v>
      </c>
      <c r="BM9" s="305">
        <v>14380.16</v>
      </c>
      <c r="BN9" s="305">
        <v>14410.08</v>
      </c>
      <c r="BO9" s="305">
        <v>14440.83</v>
      </c>
      <c r="BP9" s="305">
        <v>14472.25</v>
      </c>
      <c r="BQ9" s="305">
        <v>14504.37</v>
      </c>
      <c r="BR9" s="305">
        <v>14537.12</v>
      </c>
      <c r="BS9" s="305">
        <v>14570.53</v>
      </c>
      <c r="BT9" s="305">
        <v>14603.97</v>
      </c>
      <c r="BU9" s="305">
        <v>14639.16</v>
      </c>
      <c r="BV9" s="305">
        <v>14675.47</v>
      </c>
    </row>
    <row r="10" spans="1:74" ht="11.15" customHeight="1" x14ac:dyDescent="0.25">
      <c r="A10" s="140"/>
      <c r="B10" s="674" t="s">
        <v>1101</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323"/>
      <c r="BA10" s="323"/>
      <c r="BB10" s="323"/>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5" customHeight="1" x14ac:dyDescent="0.25">
      <c r="A11" s="140" t="s">
        <v>568</v>
      </c>
      <c r="B11" s="39" t="s">
        <v>1096</v>
      </c>
      <c r="C11" s="232">
        <v>3273.2109999999998</v>
      </c>
      <c r="D11" s="232">
        <v>3273.2109999999998</v>
      </c>
      <c r="E11" s="232">
        <v>3273.2109999999998</v>
      </c>
      <c r="F11" s="232">
        <v>3321.2460000000001</v>
      </c>
      <c r="G11" s="232">
        <v>3321.2460000000001</v>
      </c>
      <c r="H11" s="232">
        <v>3321.2460000000001</v>
      </c>
      <c r="I11" s="232">
        <v>3327.9090000000001</v>
      </c>
      <c r="J11" s="232">
        <v>3327.9090000000001</v>
      </c>
      <c r="K11" s="232">
        <v>3327.9090000000001</v>
      </c>
      <c r="L11" s="232">
        <v>3342.6170000000002</v>
      </c>
      <c r="M11" s="232">
        <v>3342.6170000000002</v>
      </c>
      <c r="N11" s="232">
        <v>3342.6170000000002</v>
      </c>
      <c r="O11" s="232">
        <v>3372.817</v>
      </c>
      <c r="P11" s="232">
        <v>3372.817</v>
      </c>
      <c r="Q11" s="232">
        <v>3372.817</v>
      </c>
      <c r="R11" s="232">
        <v>3423.221</v>
      </c>
      <c r="S11" s="232">
        <v>3423.221</v>
      </c>
      <c r="T11" s="232">
        <v>3423.221</v>
      </c>
      <c r="U11" s="232">
        <v>3449.2759999999998</v>
      </c>
      <c r="V11" s="232">
        <v>3449.2759999999998</v>
      </c>
      <c r="W11" s="232">
        <v>3449.2759999999998</v>
      </c>
      <c r="X11" s="232">
        <v>3439.895</v>
      </c>
      <c r="Y11" s="232">
        <v>3439.895</v>
      </c>
      <c r="Z11" s="232">
        <v>3439.895</v>
      </c>
      <c r="AA11" s="232">
        <v>3419.57</v>
      </c>
      <c r="AB11" s="232">
        <v>3419.57</v>
      </c>
      <c r="AC11" s="232">
        <v>3419.57</v>
      </c>
      <c r="AD11" s="232">
        <v>3122.9609999999998</v>
      </c>
      <c r="AE11" s="232">
        <v>3122.9609999999998</v>
      </c>
      <c r="AF11" s="232">
        <v>3122.9609999999998</v>
      </c>
      <c r="AG11" s="232">
        <v>3318.5479999999998</v>
      </c>
      <c r="AH11" s="232">
        <v>3318.5479999999998</v>
      </c>
      <c r="AI11" s="232">
        <v>3318.5479999999998</v>
      </c>
      <c r="AJ11" s="232">
        <v>3456.6379999999999</v>
      </c>
      <c r="AK11" s="232">
        <v>3456.6379999999999</v>
      </c>
      <c r="AL11" s="232">
        <v>3456.6379999999999</v>
      </c>
      <c r="AM11" s="232">
        <v>3564.0810000000001</v>
      </c>
      <c r="AN11" s="232">
        <v>3564.0810000000001</v>
      </c>
      <c r="AO11" s="232">
        <v>3564.0810000000001</v>
      </c>
      <c r="AP11" s="232">
        <v>3592.9609999999998</v>
      </c>
      <c r="AQ11" s="232">
        <v>3592.9609999999998</v>
      </c>
      <c r="AR11" s="232">
        <v>3592.9609999999998</v>
      </c>
      <c r="AS11" s="232">
        <v>3585.0360000000001</v>
      </c>
      <c r="AT11" s="232">
        <v>3585.0360000000001</v>
      </c>
      <c r="AU11" s="232">
        <v>3585.0360000000001</v>
      </c>
      <c r="AV11" s="232">
        <v>3593.5276296000002</v>
      </c>
      <c r="AW11" s="232">
        <v>3605.0347406999999</v>
      </c>
      <c r="AX11" s="232">
        <v>3620.8986295999998</v>
      </c>
      <c r="AY11" s="232">
        <v>3651.1355926000001</v>
      </c>
      <c r="AZ11" s="305">
        <v>3668.201</v>
      </c>
      <c r="BA11" s="305">
        <v>3682.1109999999999</v>
      </c>
      <c r="BB11" s="305">
        <v>3688.7849999999999</v>
      </c>
      <c r="BC11" s="305">
        <v>3699.444</v>
      </c>
      <c r="BD11" s="305">
        <v>3710.0079999999998</v>
      </c>
      <c r="BE11" s="305">
        <v>3722.1750000000002</v>
      </c>
      <c r="BF11" s="305">
        <v>3731.2739999999999</v>
      </c>
      <c r="BG11" s="305">
        <v>3739.0050000000001</v>
      </c>
      <c r="BH11" s="305">
        <v>3743.404</v>
      </c>
      <c r="BI11" s="305">
        <v>3749.8670000000002</v>
      </c>
      <c r="BJ11" s="305">
        <v>3756.4319999999998</v>
      </c>
      <c r="BK11" s="305">
        <v>3763.0369999999998</v>
      </c>
      <c r="BL11" s="305">
        <v>3769.8530000000001</v>
      </c>
      <c r="BM11" s="305">
        <v>3776.8180000000002</v>
      </c>
      <c r="BN11" s="305">
        <v>3783.596</v>
      </c>
      <c r="BO11" s="305">
        <v>3791.1089999999999</v>
      </c>
      <c r="BP11" s="305">
        <v>3799.0239999999999</v>
      </c>
      <c r="BQ11" s="305">
        <v>3807.154</v>
      </c>
      <c r="BR11" s="305">
        <v>3816.0079999999998</v>
      </c>
      <c r="BS11" s="305">
        <v>3825.402</v>
      </c>
      <c r="BT11" s="305">
        <v>3835.7179999999998</v>
      </c>
      <c r="BU11" s="305">
        <v>3845.9029999999998</v>
      </c>
      <c r="BV11" s="305">
        <v>3856.3409999999999</v>
      </c>
    </row>
    <row r="12" spans="1:74" ht="11.15" customHeight="1" x14ac:dyDescent="0.25">
      <c r="A12" s="140"/>
      <c r="B12" s="141" t="s">
        <v>573</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5" customHeight="1" x14ac:dyDescent="0.25">
      <c r="A13" s="140" t="s">
        <v>574</v>
      </c>
      <c r="B13" s="39" t="s">
        <v>1096</v>
      </c>
      <c r="C13" s="560">
        <v>45.851999999999997</v>
      </c>
      <c r="D13" s="560">
        <v>45.851999999999997</v>
      </c>
      <c r="E13" s="560">
        <v>45.851999999999997</v>
      </c>
      <c r="F13" s="560">
        <v>24.242000000000001</v>
      </c>
      <c r="G13" s="560">
        <v>24.242000000000001</v>
      </c>
      <c r="H13" s="560">
        <v>24.242000000000001</v>
      </c>
      <c r="I13" s="560">
        <v>77.108999999999995</v>
      </c>
      <c r="J13" s="560">
        <v>77.108999999999995</v>
      </c>
      <c r="K13" s="560">
        <v>77.108999999999995</v>
      </c>
      <c r="L13" s="560">
        <v>87.665000000000006</v>
      </c>
      <c r="M13" s="560">
        <v>87.665000000000006</v>
      </c>
      <c r="N13" s="560">
        <v>87.665000000000006</v>
      </c>
      <c r="O13" s="560">
        <v>118.483</v>
      </c>
      <c r="P13" s="560">
        <v>118.483</v>
      </c>
      <c r="Q13" s="560">
        <v>118.483</v>
      </c>
      <c r="R13" s="560">
        <v>88.427999999999997</v>
      </c>
      <c r="S13" s="560">
        <v>88.427999999999997</v>
      </c>
      <c r="T13" s="560">
        <v>88.427999999999997</v>
      </c>
      <c r="U13" s="560">
        <v>67.001000000000005</v>
      </c>
      <c r="V13" s="560">
        <v>67.001000000000005</v>
      </c>
      <c r="W13" s="560">
        <v>67.001000000000005</v>
      </c>
      <c r="X13" s="560">
        <v>20.593</v>
      </c>
      <c r="Y13" s="560">
        <v>20.593</v>
      </c>
      <c r="Z13" s="560">
        <v>20.593</v>
      </c>
      <c r="AA13" s="560">
        <v>-20.594000000000001</v>
      </c>
      <c r="AB13" s="560">
        <v>-20.594000000000001</v>
      </c>
      <c r="AC13" s="560">
        <v>-20.594000000000001</v>
      </c>
      <c r="AD13" s="560">
        <v>-289.93700000000001</v>
      </c>
      <c r="AE13" s="560">
        <v>-289.93700000000001</v>
      </c>
      <c r="AF13" s="560">
        <v>-289.93700000000001</v>
      </c>
      <c r="AG13" s="560">
        <v>15.016</v>
      </c>
      <c r="AH13" s="560">
        <v>15.016</v>
      </c>
      <c r="AI13" s="560">
        <v>15.016</v>
      </c>
      <c r="AJ13" s="560">
        <v>57.253999999999998</v>
      </c>
      <c r="AK13" s="560">
        <v>57.253999999999998</v>
      </c>
      <c r="AL13" s="560">
        <v>57.253999999999998</v>
      </c>
      <c r="AM13" s="560">
        <v>-94.242000000000004</v>
      </c>
      <c r="AN13" s="560">
        <v>-94.242000000000004</v>
      </c>
      <c r="AO13" s="560">
        <v>-94.242000000000004</v>
      </c>
      <c r="AP13" s="560">
        <v>-174.31200000000001</v>
      </c>
      <c r="AQ13" s="560">
        <v>-174.31200000000001</v>
      </c>
      <c r="AR13" s="560">
        <v>-174.31200000000001</v>
      </c>
      <c r="AS13" s="560">
        <v>-60.198</v>
      </c>
      <c r="AT13" s="560">
        <v>-60.198</v>
      </c>
      <c r="AU13" s="560">
        <v>-60.198</v>
      </c>
      <c r="AV13" s="560">
        <v>89.373354074000005</v>
      </c>
      <c r="AW13" s="560">
        <v>126.58517184999999</v>
      </c>
      <c r="AX13" s="560">
        <v>141.25267407000001</v>
      </c>
      <c r="AY13" s="560">
        <v>94.063280000000006</v>
      </c>
      <c r="AZ13" s="561">
        <v>93.126586666999998</v>
      </c>
      <c r="BA13" s="561">
        <v>99.130013332999994</v>
      </c>
      <c r="BB13" s="561">
        <v>121.76408148</v>
      </c>
      <c r="BC13" s="561">
        <v>134.37985703999999</v>
      </c>
      <c r="BD13" s="561">
        <v>146.66786148</v>
      </c>
      <c r="BE13" s="561">
        <v>161.98357037</v>
      </c>
      <c r="BF13" s="561">
        <v>171.09942593</v>
      </c>
      <c r="BG13" s="561">
        <v>177.37090370000001</v>
      </c>
      <c r="BH13" s="561">
        <v>178.9236037</v>
      </c>
      <c r="BI13" s="561">
        <v>180.91212593</v>
      </c>
      <c r="BJ13" s="561">
        <v>181.46207036999999</v>
      </c>
      <c r="BK13" s="561">
        <v>180.02875556000001</v>
      </c>
      <c r="BL13" s="561">
        <v>178.11005556000001</v>
      </c>
      <c r="BM13" s="561">
        <v>175.16128889000001</v>
      </c>
      <c r="BN13" s="561">
        <v>169.00452963000001</v>
      </c>
      <c r="BO13" s="561">
        <v>165.62907407</v>
      </c>
      <c r="BP13" s="561">
        <v>162.85699629999999</v>
      </c>
      <c r="BQ13" s="561">
        <v>161.87085926</v>
      </c>
      <c r="BR13" s="561">
        <v>159.41861481000001</v>
      </c>
      <c r="BS13" s="561">
        <v>156.68282593000001</v>
      </c>
      <c r="BT13" s="561">
        <v>152.71235185</v>
      </c>
      <c r="BU13" s="561">
        <v>150.12282963000001</v>
      </c>
      <c r="BV13" s="561">
        <v>147.96311851999999</v>
      </c>
    </row>
    <row r="14" spans="1:74" ht="11.15" customHeight="1" x14ac:dyDescent="0.25">
      <c r="A14" s="140"/>
      <c r="B14" s="141" t="s">
        <v>910</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324"/>
      <c r="BA14" s="324"/>
      <c r="BB14" s="324"/>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5" customHeight="1" x14ac:dyDescent="0.25">
      <c r="A15" s="140" t="s">
        <v>912</v>
      </c>
      <c r="B15" s="39" t="s">
        <v>1096</v>
      </c>
      <c r="C15" s="232">
        <v>3189.7440000000001</v>
      </c>
      <c r="D15" s="232">
        <v>3189.7440000000001</v>
      </c>
      <c r="E15" s="232">
        <v>3189.7440000000001</v>
      </c>
      <c r="F15" s="232">
        <v>3212.1790000000001</v>
      </c>
      <c r="G15" s="232">
        <v>3212.1790000000001</v>
      </c>
      <c r="H15" s="232">
        <v>3212.1790000000001</v>
      </c>
      <c r="I15" s="232">
        <v>3220.0129999999999</v>
      </c>
      <c r="J15" s="232">
        <v>3220.0129999999999</v>
      </c>
      <c r="K15" s="232">
        <v>3220.0129999999999</v>
      </c>
      <c r="L15" s="232">
        <v>3213.3679999999999</v>
      </c>
      <c r="M15" s="232">
        <v>3213.3679999999999</v>
      </c>
      <c r="N15" s="232">
        <v>3213.3679999999999</v>
      </c>
      <c r="O15" s="232">
        <v>3235.1529999999998</v>
      </c>
      <c r="P15" s="232">
        <v>3235.1529999999998</v>
      </c>
      <c r="Q15" s="232">
        <v>3235.1529999999998</v>
      </c>
      <c r="R15" s="232">
        <v>3274.933</v>
      </c>
      <c r="S15" s="232">
        <v>3274.933</v>
      </c>
      <c r="T15" s="232">
        <v>3274.933</v>
      </c>
      <c r="U15" s="232">
        <v>3291.7109999999998</v>
      </c>
      <c r="V15" s="232">
        <v>3291.7109999999998</v>
      </c>
      <c r="W15" s="232">
        <v>3291.7109999999998</v>
      </c>
      <c r="X15" s="232">
        <v>3316.2629999999999</v>
      </c>
      <c r="Y15" s="232">
        <v>3316.2629999999999</v>
      </c>
      <c r="Z15" s="232">
        <v>3316.2629999999999</v>
      </c>
      <c r="AA15" s="232">
        <v>3346.3220000000001</v>
      </c>
      <c r="AB15" s="232">
        <v>3346.3220000000001</v>
      </c>
      <c r="AC15" s="232">
        <v>3346.3220000000001</v>
      </c>
      <c r="AD15" s="232">
        <v>3378.1320000000001</v>
      </c>
      <c r="AE15" s="232">
        <v>3378.1320000000001</v>
      </c>
      <c r="AF15" s="232">
        <v>3378.1320000000001</v>
      </c>
      <c r="AG15" s="232">
        <v>3360.2379999999998</v>
      </c>
      <c r="AH15" s="232">
        <v>3360.2379999999998</v>
      </c>
      <c r="AI15" s="232">
        <v>3360.2379999999998</v>
      </c>
      <c r="AJ15" s="232">
        <v>3356.03</v>
      </c>
      <c r="AK15" s="232">
        <v>3356.03</v>
      </c>
      <c r="AL15" s="232">
        <v>3356.03</v>
      </c>
      <c r="AM15" s="232">
        <v>3390.9209999999998</v>
      </c>
      <c r="AN15" s="232">
        <v>3390.9209999999998</v>
      </c>
      <c r="AO15" s="232">
        <v>3390.9209999999998</v>
      </c>
      <c r="AP15" s="232">
        <v>3373.7649999999999</v>
      </c>
      <c r="AQ15" s="232">
        <v>3373.7649999999999</v>
      </c>
      <c r="AR15" s="232">
        <v>3373.7649999999999</v>
      </c>
      <c r="AS15" s="232">
        <v>3381.5740000000001</v>
      </c>
      <c r="AT15" s="232">
        <v>3381.5740000000001</v>
      </c>
      <c r="AU15" s="232">
        <v>3381.5740000000001</v>
      </c>
      <c r="AV15" s="232">
        <v>3363.7165184999999</v>
      </c>
      <c r="AW15" s="232">
        <v>3362.5196295999999</v>
      </c>
      <c r="AX15" s="232">
        <v>3365.9618519000001</v>
      </c>
      <c r="AY15" s="232">
        <v>3381.5941481</v>
      </c>
      <c r="AZ15" s="305">
        <v>3388.6509999999998</v>
      </c>
      <c r="BA15" s="305">
        <v>3394.6840000000002</v>
      </c>
      <c r="BB15" s="305">
        <v>3397.2779999999998</v>
      </c>
      <c r="BC15" s="305">
        <v>3403.0740000000001</v>
      </c>
      <c r="BD15" s="305">
        <v>3409.6590000000001</v>
      </c>
      <c r="BE15" s="305">
        <v>3419.018</v>
      </c>
      <c r="BF15" s="305">
        <v>3425.6869999999999</v>
      </c>
      <c r="BG15" s="305">
        <v>3431.654</v>
      </c>
      <c r="BH15" s="305">
        <v>3436.7919999999999</v>
      </c>
      <c r="BI15" s="305">
        <v>3441.4459999999999</v>
      </c>
      <c r="BJ15" s="305">
        <v>3445.49</v>
      </c>
      <c r="BK15" s="305">
        <v>3448.1570000000002</v>
      </c>
      <c r="BL15" s="305">
        <v>3451.558</v>
      </c>
      <c r="BM15" s="305">
        <v>3454.9259999999999</v>
      </c>
      <c r="BN15" s="305">
        <v>3458.319</v>
      </c>
      <c r="BO15" s="305">
        <v>3461.5740000000001</v>
      </c>
      <c r="BP15" s="305">
        <v>3464.7510000000002</v>
      </c>
      <c r="BQ15" s="305">
        <v>3467.6120000000001</v>
      </c>
      <c r="BR15" s="305">
        <v>3470.81</v>
      </c>
      <c r="BS15" s="305">
        <v>3474.107</v>
      </c>
      <c r="BT15" s="305">
        <v>3477.864</v>
      </c>
      <c r="BU15" s="305">
        <v>3481.0909999999999</v>
      </c>
      <c r="BV15" s="305">
        <v>3484.1469999999999</v>
      </c>
    </row>
    <row r="16" spans="1:74" ht="11.15" customHeight="1" x14ac:dyDescent="0.25">
      <c r="A16" s="140"/>
      <c r="B16" s="141" t="s">
        <v>911</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324"/>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5" customHeight="1" x14ac:dyDescent="0.25">
      <c r="A17" s="140" t="s">
        <v>913</v>
      </c>
      <c r="B17" s="39" t="s">
        <v>1096</v>
      </c>
      <c r="C17" s="232">
        <v>2551.569</v>
      </c>
      <c r="D17" s="232">
        <v>2551.569</v>
      </c>
      <c r="E17" s="232">
        <v>2551.569</v>
      </c>
      <c r="F17" s="232">
        <v>2582.895</v>
      </c>
      <c r="G17" s="232">
        <v>2582.895</v>
      </c>
      <c r="H17" s="232">
        <v>2582.895</v>
      </c>
      <c r="I17" s="232">
        <v>2542.4720000000002</v>
      </c>
      <c r="J17" s="232">
        <v>2542.4720000000002</v>
      </c>
      <c r="K17" s="232">
        <v>2542.4720000000002</v>
      </c>
      <c r="L17" s="232">
        <v>2545.5729999999999</v>
      </c>
      <c r="M17" s="232">
        <v>2545.5729999999999</v>
      </c>
      <c r="N17" s="232">
        <v>2545.5729999999999</v>
      </c>
      <c r="O17" s="232">
        <v>2565.3159999999998</v>
      </c>
      <c r="P17" s="232">
        <v>2565.3159999999998</v>
      </c>
      <c r="Q17" s="232">
        <v>2565.3159999999998</v>
      </c>
      <c r="R17" s="232">
        <v>2551.3249999999998</v>
      </c>
      <c r="S17" s="232">
        <v>2551.3249999999998</v>
      </c>
      <c r="T17" s="232">
        <v>2551.3249999999998</v>
      </c>
      <c r="U17" s="232">
        <v>2545.8910000000001</v>
      </c>
      <c r="V17" s="232">
        <v>2545.8910000000001</v>
      </c>
      <c r="W17" s="232">
        <v>2545.8910000000001</v>
      </c>
      <c r="X17" s="232">
        <v>2553.3119999999999</v>
      </c>
      <c r="Y17" s="232">
        <v>2553.3119999999999</v>
      </c>
      <c r="Z17" s="232">
        <v>2553.3119999999999</v>
      </c>
      <c r="AA17" s="232">
        <v>2442.0520000000001</v>
      </c>
      <c r="AB17" s="232">
        <v>2442.0520000000001</v>
      </c>
      <c r="AC17" s="232">
        <v>2442.0520000000001</v>
      </c>
      <c r="AD17" s="232">
        <v>1942.9590000000001</v>
      </c>
      <c r="AE17" s="232">
        <v>1942.9590000000001</v>
      </c>
      <c r="AF17" s="232">
        <v>1942.9590000000001</v>
      </c>
      <c r="AG17" s="232">
        <v>2166.25</v>
      </c>
      <c r="AH17" s="232">
        <v>2166.25</v>
      </c>
      <c r="AI17" s="232">
        <v>2166.25</v>
      </c>
      <c r="AJ17" s="232">
        <v>2279.0250000000001</v>
      </c>
      <c r="AK17" s="232">
        <v>2279.0250000000001</v>
      </c>
      <c r="AL17" s="232">
        <v>2279.0250000000001</v>
      </c>
      <c r="AM17" s="232">
        <v>2262.3470000000002</v>
      </c>
      <c r="AN17" s="232">
        <v>2262.3470000000002</v>
      </c>
      <c r="AO17" s="232">
        <v>2262.3470000000002</v>
      </c>
      <c r="AP17" s="232">
        <v>2304.1640000000002</v>
      </c>
      <c r="AQ17" s="232">
        <v>2304.1640000000002</v>
      </c>
      <c r="AR17" s="232">
        <v>2304.1640000000002</v>
      </c>
      <c r="AS17" s="232">
        <v>2273.04</v>
      </c>
      <c r="AT17" s="232">
        <v>2273.04</v>
      </c>
      <c r="AU17" s="232">
        <v>2273.04</v>
      </c>
      <c r="AV17" s="232">
        <v>2330.4867407000002</v>
      </c>
      <c r="AW17" s="232">
        <v>2347.1941852</v>
      </c>
      <c r="AX17" s="232">
        <v>2356.6920740999999</v>
      </c>
      <c r="AY17" s="232">
        <v>2344.2830740999998</v>
      </c>
      <c r="AZ17" s="305">
        <v>2350.3850000000002</v>
      </c>
      <c r="BA17" s="305">
        <v>2360.3000000000002</v>
      </c>
      <c r="BB17" s="305">
        <v>2377.1419999999998</v>
      </c>
      <c r="BC17" s="305">
        <v>2392.3490000000002</v>
      </c>
      <c r="BD17" s="305">
        <v>2409.0349999999999</v>
      </c>
      <c r="BE17" s="305">
        <v>2428.9380000000001</v>
      </c>
      <c r="BF17" s="305">
        <v>2447.2750000000001</v>
      </c>
      <c r="BG17" s="305">
        <v>2465.7860000000001</v>
      </c>
      <c r="BH17" s="305">
        <v>2485.4</v>
      </c>
      <c r="BI17" s="305">
        <v>2503.5610000000001</v>
      </c>
      <c r="BJ17" s="305">
        <v>2521.1999999999998</v>
      </c>
      <c r="BK17" s="305">
        <v>2538.4169999999999</v>
      </c>
      <c r="BL17" s="305">
        <v>2554.9349999999999</v>
      </c>
      <c r="BM17" s="305">
        <v>2570.8530000000001</v>
      </c>
      <c r="BN17" s="305">
        <v>2586.1350000000002</v>
      </c>
      <c r="BO17" s="305">
        <v>2600.8850000000002</v>
      </c>
      <c r="BP17" s="305">
        <v>2615.0639999999999</v>
      </c>
      <c r="BQ17" s="305">
        <v>2628.335</v>
      </c>
      <c r="BR17" s="305">
        <v>2641.627</v>
      </c>
      <c r="BS17" s="305">
        <v>2654.6039999999998</v>
      </c>
      <c r="BT17" s="305">
        <v>2667.0419999999999</v>
      </c>
      <c r="BU17" s="305">
        <v>2679.5509999999999</v>
      </c>
      <c r="BV17" s="305">
        <v>2691.91</v>
      </c>
    </row>
    <row r="18" spans="1:74" ht="11.15" customHeight="1" x14ac:dyDescent="0.25">
      <c r="A18" s="140"/>
      <c r="B18" s="141" t="s">
        <v>915</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324"/>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5" customHeight="1" x14ac:dyDescent="0.25">
      <c r="A19" s="555" t="s">
        <v>914</v>
      </c>
      <c r="B19" s="39" t="s">
        <v>1096</v>
      </c>
      <c r="C19" s="232">
        <v>3378.0039999999999</v>
      </c>
      <c r="D19" s="232">
        <v>3378.0039999999999</v>
      </c>
      <c r="E19" s="232">
        <v>3378.0039999999999</v>
      </c>
      <c r="F19" s="232">
        <v>3390.0529999999999</v>
      </c>
      <c r="G19" s="232">
        <v>3390.0529999999999</v>
      </c>
      <c r="H19" s="232">
        <v>3390.0529999999999</v>
      </c>
      <c r="I19" s="232">
        <v>3439.3760000000002</v>
      </c>
      <c r="J19" s="232">
        <v>3439.3760000000002</v>
      </c>
      <c r="K19" s="232">
        <v>3439.3760000000002</v>
      </c>
      <c r="L19" s="232">
        <v>3472.058</v>
      </c>
      <c r="M19" s="232">
        <v>3472.058</v>
      </c>
      <c r="N19" s="232">
        <v>3472.058</v>
      </c>
      <c r="O19" s="232">
        <v>3472.01</v>
      </c>
      <c r="P19" s="232">
        <v>3472.01</v>
      </c>
      <c r="Q19" s="232">
        <v>3472.01</v>
      </c>
      <c r="R19" s="232">
        <v>3486.6239999999998</v>
      </c>
      <c r="S19" s="232">
        <v>3486.6239999999998</v>
      </c>
      <c r="T19" s="232">
        <v>3486.6239999999998</v>
      </c>
      <c r="U19" s="232">
        <v>3477.3760000000002</v>
      </c>
      <c r="V19" s="232">
        <v>3477.3760000000002</v>
      </c>
      <c r="W19" s="232">
        <v>3477.3760000000002</v>
      </c>
      <c r="X19" s="232">
        <v>3400.8879999999999</v>
      </c>
      <c r="Y19" s="232">
        <v>3400.8879999999999</v>
      </c>
      <c r="Z19" s="232">
        <v>3400.8879999999999</v>
      </c>
      <c r="AA19" s="232">
        <v>3283.9279999999999</v>
      </c>
      <c r="AB19" s="232">
        <v>3283.9279999999999</v>
      </c>
      <c r="AC19" s="232">
        <v>3283.9279999999999</v>
      </c>
      <c r="AD19" s="232">
        <v>2717.7420000000002</v>
      </c>
      <c r="AE19" s="232">
        <v>2717.7420000000002</v>
      </c>
      <c r="AF19" s="232">
        <v>2717.7420000000002</v>
      </c>
      <c r="AG19" s="232">
        <v>3187.5140000000001</v>
      </c>
      <c r="AH19" s="232">
        <v>3187.5140000000001</v>
      </c>
      <c r="AI19" s="232">
        <v>3187.5140000000001</v>
      </c>
      <c r="AJ19" s="232">
        <v>3411.8429999999998</v>
      </c>
      <c r="AK19" s="232">
        <v>3411.8429999999998</v>
      </c>
      <c r="AL19" s="232">
        <v>3411.8429999999998</v>
      </c>
      <c r="AM19" s="232">
        <v>3488.4450000000002</v>
      </c>
      <c r="AN19" s="232">
        <v>3488.4450000000002</v>
      </c>
      <c r="AO19" s="232">
        <v>3488.4450000000002</v>
      </c>
      <c r="AP19" s="232">
        <v>3548.6990000000001</v>
      </c>
      <c r="AQ19" s="232">
        <v>3548.6990000000001</v>
      </c>
      <c r="AR19" s="232">
        <v>3548.6990000000001</v>
      </c>
      <c r="AS19" s="232">
        <v>3589.5920000000001</v>
      </c>
      <c r="AT19" s="232">
        <v>3589.5920000000001</v>
      </c>
      <c r="AU19" s="232">
        <v>3589.5920000000001</v>
      </c>
      <c r="AV19" s="232">
        <v>3665.8903703999999</v>
      </c>
      <c r="AW19" s="232">
        <v>3687.3699259</v>
      </c>
      <c r="AX19" s="232">
        <v>3698.8477036999998</v>
      </c>
      <c r="AY19" s="232">
        <v>3682.0031110999998</v>
      </c>
      <c r="AZ19" s="305">
        <v>3687.2179999999998</v>
      </c>
      <c r="BA19" s="305">
        <v>3696.1709999999998</v>
      </c>
      <c r="BB19" s="305">
        <v>3714.1219999999998</v>
      </c>
      <c r="BC19" s="305">
        <v>3726.6089999999999</v>
      </c>
      <c r="BD19" s="305">
        <v>3738.8890000000001</v>
      </c>
      <c r="BE19" s="305">
        <v>3750.4969999999998</v>
      </c>
      <c r="BF19" s="305">
        <v>3762.7159999999999</v>
      </c>
      <c r="BG19" s="305">
        <v>3775.078</v>
      </c>
      <c r="BH19" s="305">
        <v>3787.7359999999999</v>
      </c>
      <c r="BI19" s="305">
        <v>3800.2730000000001</v>
      </c>
      <c r="BJ19" s="305">
        <v>3812.84</v>
      </c>
      <c r="BK19" s="305">
        <v>3825.674</v>
      </c>
      <c r="BL19" s="305">
        <v>3838.123</v>
      </c>
      <c r="BM19" s="305">
        <v>3850.4250000000002</v>
      </c>
      <c r="BN19" s="305">
        <v>3862.3240000000001</v>
      </c>
      <c r="BO19" s="305">
        <v>3874.5219999999999</v>
      </c>
      <c r="BP19" s="305">
        <v>3886.7649999999999</v>
      </c>
      <c r="BQ19" s="305">
        <v>3898.6370000000002</v>
      </c>
      <c r="BR19" s="305">
        <v>3911.2779999999998</v>
      </c>
      <c r="BS19" s="305">
        <v>3924.2739999999999</v>
      </c>
      <c r="BT19" s="305">
        <v>3937.6439999999998</v>
      </c>
      <c r="BU19" s="305">
        <v>3951.335</v>
      </c>
      <c r="BV19" s="305">
        <v>3965.3649999999998</v>
      </c>
    </row>
    <row r="20" spans="1:74" ht="11.15" customHeight="1" x14ac:dyDescent="0.2">
      <c r="A20" s="140"/>
      <c r="B20" s="36" t="s">
        <v>557</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322"/>
      <c r="BA20" s="322"/>
      <c r="BB20" s="322"/>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5" customHeight="1" x14ac:dyDescent="0.25">
      <c r="A21" s="140" t="s">
        <v>558</v>
      </c>
      <c r="B21" s="39" t="s">
        <v>1096</v>
      </c>
      <c r="C21" s="232">
        <v>14211.4</v>
      </c>
      <c r="D21" s="232">
        <v>14250.1</v>
      </c>
      <c r="E21" s="232">
        <v>14298.3</v>
      </c>
      <c r="F21" s="232">
        <v>14329.5</v>
      </c>
      <c r="G21" s="232">
        <v>14373.2</v>
      </c>
      <c r="H21" s="232">
        <v>14416.2</v>
      </c>
      <c r="I21" s="232">
        <v>14467</v>
      </c>
      <c r="J21" s="232">
        <v>14509.6</v>
      </c>
      <c r="K21" s="232">
        <v>14498.8</v>
      </c>
      <c r="L21" s="232">
        <v>14527.7</v>
      </c>
      <c r="M21" s="232">
        <v>14550.4</v>
      </c>
      <c r="N21" s="232">
        <v>14719.3</v>
      </c>
      <c r="O21" s="232">
        <v>14714.3</v>
      </c>
      <c r="P21" s="232">
        <v>14742.1</v>
      </c>
      <c r="Q21" s="232">
        <v>14732.5</v>
      </c>
      <c r="R21" s="232">
        <v>14678</v>
      </c>
      <c r="S21" s="232">
        <v>14673.5</v>
      </c>
      <c r="T21" s="232">
        <v>14686.4</v>
      </c>
      <c r="U21" s="232">
        <v>14703.7</v>
      </c>
      <c r="V21" s="232">
        <v>14777.8</v>
      </c>
      <c r="W21" s="232">
        <v>14807.9</v>
      </c>
      <c r="X21" s="232">
        <v>14821.4</v>
      </c>
      <c r="Y21" s="232">
        <v>14885.9</v>
      </c>
      <c r="Z21" s="232">
        <v>14844.1</v>
      </c>
      <c r="AA21" s="232">
        <v>14976.5</v>
      </c>
      <c r="AB21" s="232">
        <v>15068.8</v>
      </c>
      <c r="AC21" s="232">
        <v>14844</v>
      </c>
      <c r="AD21" s="232">
        <v>17170.7</v>
      </c>
      <c r="AE21" s="232">
        <v>16333</v>
      </c>
      <c r="AF21" s="232">
        <v>16057.3</v>
      </c>
      <c r="AG21" s="232">
        <v>16151.9</v>
      </c>
      <c r="AH21" s="232">
        <v>15553.9</v>
      </c>
      <c r="AI21" s="232">
        <v>15643.4</v>
      </c>
      <c r="AJ21" s="232">
        <v>15568.4</v>
      </c>
      <c r="AK21" s="232">
        <v>15366.5</v>
      </c>
      <c r="AL21" s="232">
        <v>15393.8</v>
      </c>
      <c r="AM21" s="232">
        <v>16988.599999999999</v>
      </c>
      <c r="AN21" s="232">
        <v>15548.2</v>
      </c>
      <c r="AO21" s="232">
        <v>19119.5</v>
      </c>
      <c r="AP21" s="232">
        <v>16146.9</v>
      </c>
      <c r="AQ21" s="232">
        <v>15669.5</v>
      </c>
      <c r="AR21" s="232">
        <v>15603.3</v>
      </c>
      <c r="AS21" s="232">
        <v>15729.1</v>
      </c>
      <c r="AT21" s="232">
        <v>15712.4</v>
      </c>
      <c r="AU21" s="232">
        <v>15458.1</v>
      </c>
      <c r="AV21" s="232">
        <v>15407.7</v>
      </c>
      <c r="AW21" s="232">
        <v>15373.9</v>
      </c>
      <c r="AX21" s="232">
        <v>15314.279741</v>
      </c>
      <c r="AY21" s="232">
        <v>15284.084481</v>
      </c>
      <c r="AZ21" s="305">
        <v>15277.83</v>
      </c>
      <c r="BA21" s="305">
        <v>15293.28</v>
      </c>
      <c r="BB21" s="305">
        <v>15354.99</v>
      </c>
      <c r="BC21" s="305">
        <v>15395.44</v>
      </c>
      <c r="BD21" s="305">
        <v>15439.2</v>
      </c>
      <c r="BE21" s="305">
        <v>15499.78</v>
      </c>
      <c r="BF21" s="305">
        <v>15539.98</v>
      </c>
      <c r="BG21" s="305">
        <v>15573.32</v>
      </c>
      <c r="BH21" s="305">
        <v>15587.64</v>
      </c>
      <c r="BI21" s="305">
        <v>15616.4</v>
      </c>
      <c r="BJ21" s="305">
        <v>15647.42</v>
      </c>
      <c r="BK21" s="305">
        <v>15681.22</v>
      </c>
      <c r="BL21" s="305">
        <v>15716.39</v>
      </c>
      <c r="BM21" s="305">
        <v>15753.46</v>
      </c>
      <c r="BN21" s="305">
        <v>15792.34</v>
      </c>
      <c r="BO21" s="305">
        <v>15833.24</v>
      </c>
      <c r="BP21" s="305">
        <v>15876.07</v>
      </c>
      <c r="BQ21" s="305">
        <v>15924.22</v>
      </c>
      <c r="BR21" s="305">
        <v>15968.41</v>
      </c>
      <c r="BS21" s="305">
        <v>16012.01</v>
      </c>
      <c r="BT21" s="305">
        <v>16050.95</v>
      </c>
      <c r="BU21" s="305">
        <v>16096.42</v>
      </c>
      <c r="BV21" s="305">
        <v>16144.36</v>
      </c>
    </row>
    <row r="22" spans="1:74" ht="11.15" customHeight="1" x14ac:dyDescent="0.25">
      <c r="A22" s="140"/>
      <c r="B22" s="139" t="s">
        <v>578</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5" customHeight="1" x14ac:dyDescent="0.25">
      <c r="A23" s="140" t="s">
        <v>579</v>
      </c>
      <c r="B23" s="203" t="s">
        <v>459</v>
      </c>
      <c r="C23" s="250">
        <v>147.67099999999999</v>
      </c>
      <c r="D23" s="250">
        <v>148.04900000000001</v>
      </c>
      <c r="E23" s="250">
        <v>148.244</v>
      </c>
      <c r="F23" s="250">
        <v>148.39699999999999</v>
      </c>
      <c r="G23" s="250">
        <v>148.667</v>
      </c>
      <c r="H23" s="250">
        <v>148.881</v>
      </c>
      <c r="I23" s="250">
        <v>149.03</v>
      </c>
      <c r="J23" s="250">
        <v>149.25899999999999</v>
      </c>
      <c r="K23" s="250">
        <v>149.364</v>
      </c>
      <c r="L23" s="250">
        <v>149.57599999999999</v>
      </c>
      <c r="M23" s="250">
        <v>149.66800000000001</v>
      </c>
      <c r="N23" s="250">
        <v>149.90799999999999</v>
      </c>
      <c r="O23" s="250">
        <v>150.14500000000001</v>
      </c>
      <c r="P23" s="250">
        <v>150.095</v>
      </c>
      <c r="Q23" s="250">
        <v>150.26300000000001</v>
      </c>
      <c r="R23" s="250">
        <v>150.482</v>
      </c>
      <c r="S23" s="250">
        <v>150.54499999999999</v>
      </c>
      <c r="T23" s="250">
        <v>150.72</v>
      </c>
      <c r="U23" s="250">
        <v>150.91300000000001</v>
      </c>
      <c r="V23" s="250">
        <v>151.108</v>
      </c>
      <c r="W23" s="250">
        <v>151.32900000000001</v>
      </c>
      <c r="X23" s="250">
        <v>151.524</v>
      </c>
      <c r="Y23" s="250">
        <v>151.75800000000001</v>
      </c>
      <c r="Z23" s="250">
        <v>151.91900000000001</v>
      </c>
      <c r="AA23" s="250">
        <v>152.23400000000001</v>
      </c>
      <c r="AB23" s="250">
        <v>152.523</v>
      </c>
      <c r="AC23" s="250">
        <v>150.84</v>
      </c>
      <c r="AD23" s="250">
        <v>130.161</v>
      </c>
      <c r="AE23" s="250">
        <v>132.994</v>
      </c>
      <c r="AF23" s="250">
        <v>137.84</v>
      </c>
      <c r="AG23" s="250">
        <v>139.566</v>
      </c>
      <c r="AH23" s="250">
        <v>141.149</v>
      </c>
      <c r="AI23" s="250">
        <v>141.86500000000001</v>
      </c>
      <c r="AJ23" s="250">
        <v>142.54499999999999</v>
      </c>
      <c r="AK23" s="250">
        <v>142.809</v>
      </c>
      <c r="AL23" s="250">
        <v>142.50299999999999</v>
      </c>
      <c r="AM23" s="250">
        <v>142.73599999999999</v>
      </c>
      <c r="AN23" s="250">
        <v>143.27199999999999</v>
      </c>
      <c r="AO23" s="250">
        <v>144.05699999999999</v>
      </c>
      <c r="AP23" s="250">
        <v>144.32599999999999</v>
      </c>
      <c r="AQ23" s="250">
        <v>144.94</v>
      </c>
      <c r="AR23" s="250">
        <v>145.90199999999999</v>
      </c>
      <c r="AS23" s="250">
        <v>146.99299999999999</v>
      </c>
      <c r="AT23" s="250">
        <v>147.476</v>
      </c>
      <c r="AU23" s="250">
        <v>147.85499999999999</v>
      </c>
      <c r="AV23" s="250">
        <v>148.50299999999999</v>
      </c>
      <c r="AW23" s="250">
        <v>148.75200000000001</v>
      </c>
      <c r="AX23" s="250">
        <v>148.95099999999999</v>
      </c>
      <c r="AY23" s="250">
        <v>149.75270370000001</v>
      </c>
      <c r="AZ23" s="316">
        <v>150.20359999999999</v>
      </c>
      <c r="BA23" s="316">
        <v>150.6198</v>
      </c>
      <c r="BB23" s="316">
        <v>150.98920000000001</v>
      </c>
      <c r="BC23" s="316">
        <v>151.34520000000001</v>
      </c>
      <c r="BD23" s="316">
        <v>151.6755</v>
      </c>
      <c r="BE23" s="316">
        <v>151.98269999999999</v>
      </c>
      <c r="BF23" s="316">
        <v>152.2602</v>
      </c>
      <c r="BG23" s="316">
        <v>152.5102</v>
      </c>
      <c r="BH23" s="316">
        <v>152.72909999999999</v>
      </c>
      <c r="BI23" s="316">
        <v>152.9273</v>
      </c>
      <c r="BJ23" s="316">
        <v>153.101</v>
      </c>
      <c r="BK23" s="316">
        <v>153.23079999999999</v>
      </c>
      <c r="BL23" s="316">
        <v>153.3699</v>
      </c>
      <c r="BM23" s="316">
        <v>153.49889999999999</v>
      </c>
      <c r="BN23" s="316">
        <v>153.61089999999999</v>
      </c>
      <c r="BO23" s="316">
        <v>153.72489999999999</v>
      </c>
      <c r="BP23" s="316">
        <v>153.8339</v>
      </c>
      <c r="BQ23" s="316">
        <v>153.93379999999999</v>
      </c>
      <c r="BR23" s="316">
        <v>154.036</v>
      </c>
      <c r="BS23" s="316">
        <v>154.13650000000001</v>
      </c>
      <c r="BT23" s="316">
        <v>154.22389999999999</v>
      </c>
      <c r="BU23" s="316">
        <v>154.32910000000001</v>
      </c>
      <c r="BV23" s="316">
        <v>154.44069999999999</v>
      </c>
    </row>
    <row r="24" spans="1:74" s="143" customFormat="1" ht="11.15" customHeight="1" x14ac:dyDescent="0.25">
      <c r="A24" s="140"/>
      <c r="B24" s="139" t="s">
        <v>815</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316"/>
      <c r="BA24" s="316"/>
      <c r="BB24" s="316"/>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5" customHeight="1" x14ac:dyDescent="0.25">
      <c r="A25" s="140" t="s">
        <v>817</v>
      </c>
      <c r="B25" s="203" t="s">
        <v>816</v>
      </c>
      <c r="C25" s="250">
        <v>4</v>
      </c>
      <c r="D25" s="250">
        <v>4.0999999999999996</v>
      </c>
      <c r="E25" s="250">
        <v>4</v>
      </c>
      <c r="F25" s="250">
        <v>4</v>
      </c>
      <c r="G25" s="250">
        <v>3.8</v>
      </c>
      <c r="H25" s="250">
        <v>4</v>
      </c>
      <c r="I25" s="250">
        <v>3.8</v>
      </c>
      <c r="J25" s="250">
        <v>3.8</v>
      </c>
      <c r="K25" s="250">
        <v>3.7</v>
      </c>
      <c r="L25" s="250">
        <v>3.8</v>
      </c>
      <c r="M25" s="250">
        <v>3.8</v>
      </c>
      <c r="N25" s="250">
        <v>3.9</v>
      </c>
      <c r="O25" s="250">
        <v>4</v>
      </c>
      <c r="P25" s="250">
        <v>3.8</v>
      </c>
      <c r="Q25" s="250">
        <v>3.8</v>
      </c>
      <c r="R25" s="250">
        <v>3.6</v>
      </c>
      <c r="S25" s="250">
        <v>3.6</v>
      </c>
      <c r="T25" s="250">
        <v>3.6</v>
      </c>
      <c r="U25" s="250">
        <v>3.7</v>
      </c>
      <c r="V25" s="250">
        <v>3.7</v>
      </c>
      <c r="W25" s="250">
        <v>3.5</v>
      </c>
      <c r="X25" s="250">
        <v>3.6</v>
      </c>
      <c r="Y25" s="250">
        <v>3.6</v>
      </c>
      <c r="Z25" s="250">
        <v>3.6</v>
      </c>
      <c r="AA25" s="250">
        <v>3.5</v>
      </c>
      <c r="AB25" s="250">
        <v>3.5</v>
      </c>
      <c r="AC25" s="250">
        <v>4.4000000000000004</v>
      </c>
      <c r="AD25" s="250">
        <v>14.7</v>
      </c>
      <c r="AE25" s="250">
        <v>13.2</v>
      </c>
      <c r="AF25" s="250">
        <v>11</v>
      </c>
      <c r="AG25" s="250">
        <v>10.199999999999999</v>
      </c>
      <c r="AH25" s="250">
        <v>8.4</v>
      </c>
      <c r="AI25" s="250">
        <v>7.9</v>
      </c>
      <c r="AJ25" s="250">
        <v>6.9</v>
      </c>
      <c r="AK25" s="250">
        <v>6.7</v>
      </c>
      <c r="AL25" s="250">
        <v>6.7</v>
      </c>
      <c r="AM25" s="250">
        <v>6.4</v>
      </c>
      <c r="AN25" s="250">
        <v>6.2</v>
      </c>
      <c r="AO25" s="250">
        <v>6</v>
      </c>
      <c r="AP25" s="250">
        <v>6</v>
      </c>
      <c r="AQ25" s="250">
        <v>5.8</v>
      </c>
      <c r="AR25" s="250">
        <v>5.9</v>
      </c>
      <c r="AS25" s="250">
        <v>5.4</v>
      </c>
      <c r="AT25" s="250">
        <v>5.2</v>
      </c>
      <c r="AU25" s="250">
        <v>4.7</v>
      </c>
      <c r="AV25" s="250">
        <v>4.5999999999999996</v>
      </c>
      <c r="AW25" s="250">
        <v>4.2</v>
      </c>
      <c r="AX25" s="250">
        <v>3.9</v>
      </c>
      <c r="AY25" s="250">
        <v>3.9080928889000002</v>
      </c>
      <c r="AZ25" s="316">
        <v>3.7877529999999999</v>
      </c>
      <c r="BA25" s="316">
        <v>3.6927819999999998</v>
      </c>
      <c r="BB25" s="316">
        <v>3.653435</v>
      </c>
      <c r="BC25" s="316">
        <v>3.5865079999999998</v>
      </c>
      <c r="BD25" s="316">
        <v>3.5222570000000002</v>
      </c>
      <c r="BE25" s="316">
        <v>3.4529230000000002</v>
      </c>
      <c r="BF25" s="316">
        <v>3.3998430000000002</v>
      </c>
      <c r="BG25" s="316">
        <v>3.3552569999999999</v>
      </c>
      <c r="BH25" s="316">
        <v>3.3127589999999998</v>
      </c>
      <c r="BI25" s="316">
        <v>3.2899669999999999</v>
      </c>
      <c r="BJ25" s="316">
        <v>3.2804739999999999</v>
      </c>
      <c r="BK25" s="316">
        <v>3.2963689999999999</v>
      </c>
      <c r="BL25" s="316">
        <v>3.304408</v>
      </c>
      <c r="BM25" s="316">
        <v>3.316681</v>
      </c>
      <c r="BN25" s="316">
        <v>3.3369749999999998</v>
      </c>
      <c r="BO25" s="316">
        <v>3.3548740000000001</v>
      </c>
      <c r="BP25" s="316">
        <v>3.3741650000000001</v>
      </c>
      <c r="BQ25" s="316">
        <v>3.3979590000000002</v>
      </c>
      <c r="BR25" s="316">
        <v>3.4177029999999999</v>
      </c>
      <c r="BS25" s="316">
        <v>3.4365070000000002</v>
      </c>
      <c r="BT25" s="316">
        <v>3.458717</v>
      </c>
      <c r="BU25" s="316">
        <v>3.4723809999999999</v>
      </c>
      <c r="BV25" s="316">
        <v>3.481846</v>
      </c>
    </row>
    <row r="26" spans="1:74" ht="11.15" customHeight="1" x14ac:dyDescent="0.25">
      <c r="A26" s="140"/>
      <c r="B26" s="139" t="s">
        <v>818</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325"/>
      <c r="BA26" s="325"/>
      <c r="BB26" s="32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5" customHeight="1" x14ac:dyDescent="0.25">
      <c r="A27" s="140" t="s">
        <v>819</v>
      </c>
      <c r="B27" s="203" t="s">
        <v>820</v>
      </c>
      <c r="C27" s="437">
        <v>1.3089999999999999</v>
      </c>
      <c r="D27" s="437">
        <v>1.2889999999999999</v>
      </c>
      <c r="E27" s="437">
        <v>1.327</v>
      </c>
      <c r="F27" s="437">
        <v>1.2849999999999999</v>
      </c>
      <c r="G27" s="437">
        <v>1.3540000000000001</v>
      </c>
      <c r="H27" s="437">
        <v>1.1990000000000001</v>
      </c>
      <c r="I27" s="437">
        <v>1.1930000000000001</v>
      </c>
      <c r="J27" s="437">
        <v>1.288</v>
      </c>
      <c r="K27" s="437">
        <v>1.238</v>
      </c>
      <c r="L27" s="437">
        <v>1.208</v>
      </c>
      <c r="M27" s="437">
        <v>1.1830000000000001</v>
      </c>
      <c r="N27" s="437">
        <v>1.095</v>
      </c>
      <c r="O27" s="437">
        <v>1.244</v>
      </c>
      <c r="P27" s="437">
        <v>1.1419999999999999</v>
      </c>
      <c r="Q27" s="437">
        <v>1.2030000000000001</v>
      </c>
      <c r="R27" s="437">
        <v>1.282</v>
      </c>
      <c r="S27" s="437">
        <v>1.3029999999999999</v>
      </c>
      <c r="T27" s="437">
        <v>1.2370000000000001</v>
      </c>
      <c r="U27" s="437">
        <v>1.224</v>
      </c>
      <c r="V27" s="437">
        <v>1.371</v>
      </c>
      <c r="W27" s="437">
        <v>1.2849999999999999</v>
      </c>
      <c r="X27" s="437">
        <v>1.3180000000000001</v>
      </c>
      <c r="Y27" s="437">
        <v>1.35</v>
      </c>
      <c r="Z27" s="437">
        <v>1.5469999999999999</v>
      </c>
      <c r="AA27" s="437">
        <v>1.589</v>
      </c>
      <c r="AB27" s="437">
        <v>1.589</v>
      </c>
      <c r="AC27" s="437">
        <v>1.2769999999999999</v>
      </c>
      <c r="AD27" s="437">
        <v>0.93799999999999994</v>
      </c>
      <c r="AE27" s="437">
        <v>1.046</v>
      </c>
      <c r="AF27" s="437">
        <v>1.2729999999999999</v>
      </c>
      <c r="AG27" s="437">
        <v>1.4970000000000001</v>
      </c>
      <c r="AH27" s="437">
        <v>1.3759999999999999</v>
      </c>
      <c r="AI27" s="437">
        <v>1.448</v>
      </c>
      <c r="AJ27" s="437">
        <v>1.514</v>
      </c>
      <c r="AK27" s="437">
        <v>1.5509999999999999</v>
      </c>
      <c r="AL27" s="437">
        <v>1.661</v>
      </c>
      <c r="AM27" s="437">
        <v>1.625</v>
      </c>
      <c r="AN27" s="437">
        <v>1.4470000000000001</v>
      </c>
      <c r="AO27" s="437">
        <v>1.7250000000000001</v>
      </c>
      <c r="AP27" s="437">
        <v>1.514</v>
      </c>
      <c r="AQ27" s="437">
        <v>1.5940000000000001</v>
      </c>
      <c r="AR27" s="437">
        <v>1.657</v>
      </c>
      <c r="AS27" s="437">
        <v>1.5620000000000001</v>
      </c>
      <c r="AT27" s="437">
        <v>1.573</v>
      </c>
      <c r="AU27" s="437">
        <v>1.55</v>
      </c>
      <c r="AV27" s="437">
        <v>1.502</v>
      </c>
      <c r="AW27" s="437">
        <v>1.679</v>
      </c>
      <c r="AX27" s="437">
        <v>1.5991100122999999</v>
      </c>
      <c r="AY27" s="437">
        <v>1.5768608519</v>
      </c>
      <c r="AZ27" s="438">
        <v>1.562106</v>
      </c>
      <c r="BA27" s="438">
        <v>1.545614</v>
      </c>
      <c r="BB27" s="438">
        <v>1.523773</v>
      </c>
      <c r="BC27" s="438">
        <v>1.506513</v>
      </c>
      <c r="BD27" s="438">
        <v>1.4902219999999999</v>
      </c>
      <c r="BE27" s="438">
        <v>1.4757169999999999</v>
      </c>
      <c r="BF27" s="438">
        <v>1.460755</v>
      </c>
      <c r="BG27" s="438">
        <v>1.4461520000000001</v>
      </c>
      <c r="BH27" s="438">
        <v>1.431419</v>
      </c>
      <c r="BI27" s="438">
        <v>1.4178999999999999</v>
      </c>
      <c r="BJ27" s="438">
        <v>1.405106</v>
      </c>
      <c r="BK27" s="438">
        <v>1.3907769999999999</v>
      </c>
      <c r="BL27" s="438">
        <v>1.3811290000000001</v>
      </c>
      <c r="BM27" s="438">
        <v>1.373902</v>
      </c>
      <c r="BN27" s="438">
        <v>1.373043</v>
      </c>
      <c r="BO27" s="438">
        <v>1.3676950000000001</v>
      </c>
      <c r="BP27" s="438">
        <v>1.3618060000000001</v>
      </c>
      <c r="BQ27" s="438">
        <v>1.352031</v>
      </c>
      <c r="BR27" s="438">
        <v>1.3475680000000001</v>
      </c>
      <c r="BS27" s="438">
        <v>1.345073</v>
      </c>
      <c r="BT27" s="438">
        <v>1.347372</v>
      </c>
      <c r="BU27" s="438">
        <v>1.3466899999999999</v>
      </c>
      <c r="BV27" s="438">
        <v>1.345855</v>
      </c>
    </row>
    <row r="28" spans="1:74" s="143" customFormat="1" ht="11.15" customHeight="1" x14ac:dyDescent="0.25">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316"/>
      <c r="BA28" s="316"/>
      <c r="BB28" s="316"/>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5" customHeight="1" x14ac:dyDescent="0.25">
      <c r="A29" s="134"/>
      <c r="B29" s="296" t="s">
        <v>1383</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306"/>
      <c r="BA29" s="306"/>
      <c r="BB29" s="306"/>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5" customHeight="1" x14ac:dyDescent="0.25">
      <c r="A30" s="555" t="s">
        <v>581</v>
      </c>
      <c r="B30" s="556" t="s">
        <v>580</v>
      </c>
      <c r="C30" s="250">
        <v>101.3561</v>
      </c>
      <c r="D30" s="250">
        <v>101.6495</v>
      </c>
      <c r="E30" s="250">
        <v>102.298</v>
      </c>
      <c r="F30" s="250">
        <v>103.40949999999999</v>
      </c>
      <c r="G30" s="250">
        <v>102.5408</v>
      </c>
      <c r="H30" s="250">
        <v>103.3045</v>
      </c>
      <c r="I30" s="250">
        <v>103.5474</v>
      </c>
      <c r="J30" s="250">
        <v>104.16589999999999</v>
      </c>
      <c r="K30" s="250">
        <v>104.1315</v>
      </c>
      <c r="L30" s="250">
        <v>103.98739999999999</v>
      </c>
      <c r="M30" s="250">
        <v>103.9127</v>
      </c>
      <c r="N30" s="250">
        <v>103.867</v>
      </c>
      <c r="O30" s="250">
        <v>103.3023</v>
      </c>
      <c r="P30" s="250">
        <v>102.72799999999999</v>
      </c>
      <c r="Q30" s="250">
        <v>102.8635</v>
      </c>
      <c r="R30" s="250">
        <v>102.2543</v>
      </c>
      <c r="S30" s="250">
        <v>102.45189999999999</v>
      </c>
      <c r="T30" s="250">
        <v>102.384</v>
      </c>
      <c r="U30" s="250">
        <v>102.0568</v>
      </c>
      <c r="V30" s="250">
        <v>102.68819999999999</v>
      </c>
      <c r="W30" s="250">
        <v>102.3143</v>
      </c>
      <c r="X30" s="250">
        <v>101.4645</v>
      </c>
      <c r="Y30" s="250">
        <v>101.9876</v>
      </c>
      <c r="Z30" s="250">
        <v>101.61790000000001</v>
      </c>
      <c r="AA30" s="250">
        <v>101.09180000000001</v>
      </c>
      <c r="AB30" s="250">
        <v>101.32470000000001</v>
      </c>
      <c r="AC30" s="250">
        <v>97.447699999999998</v>
      </c>
      <c r="AD30" s="250">
        <v>84.201800000000006</v>
      </c>
      <c r="AE30" s="250">
        <v>85.843400000000003</v>
      </c>
      <c r="AF30" s="250">
        <v>91.162199999999999</v>
      </c>
      <c r="AG30" s="250">
        <v>94.8887</v>
      </c>
      <c r="AH30" s="250">
        <v>95.892399999999995</v>
      </c>
      <c r="AI30" s="250">
        <v>95.601900000000001</v>
      </c>
      <c r="AJ30" s="250">
        <v>96.645399999999995</v>
      </c>
      <c r="AK30" s="250">
        <v>97.160899999999998</v>
      </c>
      <c r="AL30" s="250">
        <v>98.285399999999996</v>
      </c>
      <c r="AM30" s="250">
        <v>99.407600000000002</v>
      </c>
      <c r="AN30" s="250">
        <v>96.396600000000007</v>
      </c>
      <c r="AO30" s="250">
        <v>99.161799999999999</v>
      </c>
      <c r="AP30" s="250">
        <v>99.241600000000005</v>
      </c>
      <c r="AQ30" s="250">
        <v>99.922600000000003</v>
      </c>
      <c r="AR30" s="250">
        <v>100.4704</v>
      </c>
      <c r="AS30" s="250">
        <v>101.16759999999999</v>
      </c>
      <c r="AT30" s="250">
        <v>101.0025</v>
      </c>
      <c r="AU30" s="250">
        <v>100.0168</v>
      </c>
      <c r="AV30" s="250">
        <v>101.2503</v>
      </c>
      <c r="AW30" s="250">
        <v>101.997</v>
      </c>
      <c r="AX30" s="250">
        <v>101.8926</v>
      </c>
      <c r="AY30" s="250">
        <v>102.99501852</v>
      </c>
      <c r="AZ30" s="316">
        <v>103.45569999999999</v>
      </c>
      <c r="BA30" s="316">
        <v>103.80840000000001</v>
      </c>
      <c r="BB30" s="316">
        <v>103.863</v>
      </c>
      <c r="BC30" s="316">
        <v>104.1418</v>
      </c>
      <c r="BD30" s="316">
        <v>104.4551</v>
      </c>
      <c r="BE30" s="316">
        <v>104.89919999999999</v>
      </c>
      <c r="BF30" s="316">
        <v>105.2088</v>
      </c>
      <c r="BG30" s="316">
        <v>105.4803</v>
      </c>
      <c r="BH30" s="316">
        <v>105.65309999999999</v>
      </c>
      <c r="BI30" s="316">
        <v>105.8942</v>
      </c>
      <c r="BJ30" s="316">
        <v>106.14279999999999</v>
      </c>
      <c r="BK30" s="316">
        <v>106.4392</v>
      </c>
      <c r="BL30" s="316">
        <v>106.67270000000001</v>
      </c>
      <c r="BM30" s="316">
        <v>106.8835</v>
      </c>
      <c r="BN30" s="316">
        <v>107.0518</v>
      </c>
      <c r="BO30" s="316">
        <v>107.23220000000001</v>
      </c>
      <c r="BP30" s="316">
        <v>107.4049</v>
      </c>
      <c r="BQ30" s="316">
        <v>107.55719999999999</v>
      </c>
      <c r="BR30" s="316">
        <v>107.7238</v>
      </c>
      <c r="BS30" s="316">
        <v>107.8922</v>
      </c>
      <c r="BT30" s="316">
        <v>108.0411</v>
      </c>
      <c r="BU30" s="316">
        <v>108.2289</v>
      </c>
      <c r="BV30" s="316">
        <v>108.4345</v>
      </c>
    </row>
    <row r="31" spans="1:74" ht="11.15" customHeight="1" x14ac:dyDescent="0.25">
      <c r="A31" s="297" t="s">
        <v>559</v>
      </c>
      <c r="B31" s="41" t="s">
        <v>899</v>
      </c>
      <c r="C31" s="250">
        <v>100.1512</v>
      </c>
      <c r="D31" s="250">
        <v>101.0804</v>
      </c>
      <c r="E31" s="250">
        <v>101.23869999999999</v>
      </c>
      <c r="F31" s="250">
        <v>101.9111</v>
      </c>
      <c r="G31" s="250">
        <v>101.12220000000001</v>
      </c>
      <c r="H31" s="250">
        <v>101.7276</v>
      </c>
      <c r="I31" s="250">
        <v>101.9494</v>
      </c>
      <c r="J31" s="250">
        <v>102.1579</v>
      </c>
      <c r="K31" s="250">
        <v>102.1361</v>
      </c>
      <c r="L31" s="250">
        <v>101.65860000000001</v>
      </c>
      <c r="M31" s="250">
        <v>101.2411</v>
      </c>
      <c r="N31" s="250">
        <v>101.48820000000001</v>
      </c>
      <c r="O31" s="250">
        <v>100.7316</v>
      </c>
      <c r="P31" s="250">
        <v>100.1606</v>
      </c>
      <c r="Q31" s="250">
        <v>100.0939</v>
      </c>
      <c r="R31" s="250">
        <v>99.314499999999995</v>
      </c>
      <c r="S31" s="250">
        <v>99.422899999999998</v>
      </c>
      <c r="T31" s="250">
        <v>99.611500000000007</v>
      </c>
      <c r="U31" s="250">
        <v>99.213899999999995</v>
      </c>
      <c r="V31" s="250">
        <v>99.759799999999998</v>
      </c>
      <c r="W31" s="250">
        <v>99.134100000000004</v>
      </c>
      <c r="X31" s="250">
        <v>98.439899999999994</v>
      </c>
      <c r="Y31" s="250">
        <v>99.255799999999994</v>
      </c>
      <c r="Z31" s="250">
        <v>99.244900000000001</v>
      </c>
      <c r="AA31" s="250">
        <v>99.006699999999995</v>
      </c>
      <c r="AB31" s="250">
        <v>99.024100000000004</v>
      </c>
      <c r="AC31" s="250">
        <v>94.707099999999997</v>
      </c>
      <c r="AD31" s="250">
        <v>79.674899999999994</v>
      </c>
      <c r="AE31" s="250">
        <v>83.438100000000006</v>
      </c>
      <c r="AF31" s="250">
        <v>89.587000000000003</v>
      </c>
      <c r="AG31" s="250">
        <v>93.277699999999996</v>
      </c>
      <c r="AH31" s="250">
        <v>94.628900000000002</v>
      </c>
      <c r="AI31" s="250">
        <v>94.595100000000002</v>
      </c>
      <c r="AJ31" s="250">
        <v>95.980099999999993</v>
      </c>
      <c r="AK31" s="250">
        <v>96.650899999999993</v>
      </c>
      <c r="AL31" s="250">
        <v>97.323300000000003</v>
      </c>
      <c r="AM31" s="250">
        <v>98.7911</v>
      </c>
      <c r="AN31" s="250">
        <v>94.994600000000005</v>
      </c>
      <c r="AO31" s="250">
        <v>98.251199999999997</v>
      </c>
      <c r="AP31" s="250">
        <v>98.1511</v>
      </c>
      <c r="AQ31" s="250">
        <v>99.100800000000007</v>
      </c>
      <c r="AR31" s="250">
        <v>98.956199999999995</v>
      </c>
      <c r="AS31" s="250">
        <v>100.357</v>
      </c>
      <c r="AT31" s="250">
        <v>99.669700000000006</v>
      </c>
      <c r="AU31" s="250">
        <v>99.152900000000002</v>
      </c>
      <c r="AV31" s="250">
        <v>100.52970000000001</v>
      </c>
      <c r="AW31" s="250">
        <v>101.2159</v>
      </c>
      <c r="AX31" s="250">
        <v>100.9325</v>
      </c>
      <c r="AY31" s="250">
        <v>102.03529259</v>
      </c>
      <c r="AZ31" s="316">
        <v>102.4945</v>
      </c>
      <c r="BA31" s="316">
        <v>102.8865</v>
      </c>
      <c r="BB31" s="316">
        <v>103.05500000000001</v>
      </c>
      <c r="BC31" s="316">
        <v>103.42959999999999</v>
      </c>
      <c r="BD31" s="316">
        <v>103.85429999999999</v>
      </c>
      <c r="BE31" s="316">
        <v>104.4494</v>
      </c>
      <c r="BF31" s="316">
        <v>104.8836</v>
      </c>
      <c r="BG31" s="316">
        <v>105.2774</v>
      </c>
      <c r="BH31" s="316">
        <v>105.59099999999999</v>
      </c>
      <c r="BI31" s="316">
        <v>105.93389999999999</v>
      </c>
      <c r="BJ31" s="316">
        <v>106.2663</v>
      </c>
      <c r="BK31" s="316">
        <v>106.622</v>
      </c>
      <c r="BL31" s="316">
        <v>106.90779999999999</v>
      </c>
      <c r="BM31" s="316">
        <v>107.15770000000001</v>
      </c>
      <c r="BN31" s="316">
        <v>107.34099999999999</v>
      </c>
      <c r="BO31" s="316">
        <v>107.54179999999999</v>
      </c>
      <c r="BP31" s="316">
        <v>107.72969999999999</v>
      </c>
      <c r="BQ31" s="316">
        <v>107.8729</v>
      </c>
      <c r="BR31" s="316">
        <v>108.0583</v>
      </c>
      <c r="BS31" s="316">
        <v>108.2542</v>
      </c>
      <c r="BT31" s="316">
        <v>108.45869999999999</v>
      </c>
      <c r="BU31" s="316">
        <v>108.6773</v>
      </c>
      <c r="BV31" s="316">
        <v>108.9079</v>
      </c>
    </row>
    <row r="32" spans="1:74" ht="11.15" customHeight="1" x14ac:dyDescent="0.25">
      <c r="A32" s="557" t="s">
        <v>884</v>
      </c>
      <c r="B32" s="558" t="s">
        <v>900</v>
      </c>
      <c r="C32" s="250">
        <v>99.528000000000006</v>
      </c>
      <c r="D32" s="250">
        <v>100.9777</v>
      </c>
      <c r="E32" s="250">
        <v>99.647800000000004</v>
      </c>
      <c r="F32" s="250">
        <v>100.63979999999999</v>
      </c>
      <c r="G32" s="250">
        <v>100.6086</v>
      </c>
      <c r="H32" s="250">
        <v>100.28660000000001</v>
      </c>
      <c r="I32" s="250">
        <v>101.6718</v>
      </c>
      <c r="J32" s="250">
        <v>101.163</v>
      </c>
      <c r="K32" s="250">
        <v>100.691</v>
      </c>
      <c r="L32" s="250">
        <v>100.38979999999999</v>
      </c>
      <c r="M32" s="250">
        <v>99.510800000000003</v>
      </c>
      <c r="N32" s="250">
        <v>99.215000000000003</v>
      </c>
      <c r="O32" s="250">
        <v>100.7281</v>
      </c>
      <c r="P32" s="250">
        <v>100.7345</v>
      </c>
      <c r="Q32" s="250">
        <v>100.9699</v>
      </c>
      <c r="R32" s="250">
        <v>100.98390000000001</v>
      </c>
      <c r="S32" s="250">
        <v>100.512</v>
      </c>
      <c r="T32" s="250">
        <v>101.7848</v>
      </c>
      <c r="U32" s="250">
        <v>101.0598</v>
      </c>
      <c r="V32" s="250">
        <v>100.3507</v>
      </c>
      <c r="W32" s="250">
        <v>100.3395</v>
      </c>
      <c r="X32" s="250">
        <v>101.5994</v>
      </c>
      <c r="Y32" s="250">
        <v>101.36409999999999</v>
      </c>
      <c r="Z32" s="250">
        <v>102.2242</v>
      </c>
      <c r="AA32" s="250">
        <v>102.0977</v>
      </c>
      <c r="AB32" s="250">
        <v>102.191</v>
      </c>
      <c r="AC32" s="250">
        <v>101.1142</v>
      </c>
      <c r="AD32" s="250">
        <v>91.041399999999996</v>
      </c>
      <c r="AE32" s="250">
        <v>92.963899999999995</v>
      </c>
      <c r="AF32" s="250">
        <v>97.464699999999993</v>
      </c>
      <c r="AG32" s="250">
        <v>97.090500000000006</v>
      </c>
      <c r="AH32" s="250">
        <v>98.473799999999997</v>
      </c>
      <c r="AI32" s="250">
        <v>98.373699999999999</v>
      </c>
      <c r="AJ32" s="250">
        <v>99.373099999999994</v>
      </c>
      <c r="AK32" s="250">
        <v>100.0068</v>
      </c>
      <c r="AL32" s="250">
        <v>100.7891</v>
      </c>
      <c r="AM32" s="250">
        <v>101.4829</v>
      </c>
      <c r="AN32" s="250">
        <v>99.692400000000006</v>
      </c>
      <c r="AO32" s="250">
        <v>102.4663</v>
      </c>
      <c r="AP32" s="250">
        <v>101.3296</v>
      </c>
      <c r="AQ32" s="250">
        <v>100.111</v>
      </c>
      <c r="AR32" s="250">
        <v>100.17440000000001</v>
      </c>
      <c r="AS32" s="250">
        <v>99.457300000000004</v>
      </c>
      <c r="AT32" s="250">
        <v>99.195700000000002</v>
      </c>
      <c r="AU32" s="250">
        <v>99.409400000000005</v>
      </c>
      <c r="AV32" s="250">
        <v>100.45059999999999</v>
      </c>
      <c r="AW32" s="250">
        <v>100.9988</v>
      </c>
      <c r="AX32" s="250">
        <v>101.9033</v>
      </c>
      <c r="AY32" s="250">
        <v>101.40452963</v>
      </c>
      <c r="AZ32" s="316">
        <v>101.5288</v>
      </c>
      <c r="BA32" s="316">
        <v>101.6416</v>
      </c>
      <c r="BB32" s="316">
        <v>101.7462</v>
      </c>
      <c r="BC32" s="316">
        <v>101.8334</v>
      </c>
      <c r="BD32" s="316">
        <v>101.9064</v>
      </c>
      <c r="BE32" s="316">
        <v>101.9357</v>
      </c>
      <c r="BF32" s="316">
        <v>102.00279999999999</v>
      </c>
      <c r="BG32" s="316">
        <v>102.0779</v>
      </c>
      <c r="BH32" s="316">
        <v>102.1564</v>
      </c>
      <c r="BI32" s="316">
        <v>102.2514</v>
      </c>
      <c r="BJ32" s="316">
        <v>102.35809999999999</v>
      </c>
      <c r="BK32" s="316">
        <v>102.4876</v>
      </c>
      <c r="BL32" s="316">
        <v>102.6095</v>
      </c>
      <c r="BM32" s="316">
        <v>102.7349</v>
      </c>
      <c r="BN32" s="316">
        <v>102.874</v>
      </c>
      <c r="BO32" s="316">
        <v>102.99850000000001</v>
      </c>
      <c r="BP32" s="316">
        <v>103.1187</v>
      </c>
      <c r="BQ32" s="316">
        <v>103.21729999999999</v>
      </c>
      <c r="BR32" s="316">
        <v>103.342</v>
      </c>
      <c r="BS32" s="316">
        <v>103.4756</v>
      </c>
      <c r="BT32" s="316">
        <v>103.6254</v>
      </c>
      <c r="BU32" s="316">
        <v>103.7709</v>
      </c>
      <c r="BV32" s="316">
        <v>103.9196</v>
      </c>
    </row>
    <row r="33" spans="1:74" ht="11.15" customHeight="1" x14ac:dyDescent="0.25">
      <c r="A33" s="557" t="s">
        <v>885</v>
      </c>
      <c r="B33" s="558" t="s">
        <v>901</v>
      </c>
      <c r="C33" s="250">
        <v>97.942300000000003</v>
      </c>
      <c r="D33" s="250">
        <v>97.357600000000005</v>
      </c>
      <c r="E33" s="250">
        <v>98.6477</v>
      </c>
      <c r="F33" s="250">
        <v>99.16</v>
      </c>
      <c r="G33" s="250">
        <v>99.096299999999999</v>
      </c>
      <c r="H33" s="250">
        <v>98.786299999999997</v>
      </c>
      <c r="I33" s="250">
        <v>100.2213</v>
      </c>
      <c r="J33" s="250">
        <v>99.263300000000001</v>
      </c>
      <c r="K33" s="250">
        <v>99.575400000000002</v>
      </c>
      <c r="L33" s="250">
        <v>99.617800000000003</v>
      </c>
      <c r="M33" s="250">
        <v>99.863600000000005</v>
      </c>
      <c r="N33" s="250">
        <v>100.1003</v>
      </c>
      <c r="O33" s="250">
        <v>99.703800000000001</v>
      </c>
      <c r="P33" s="250">
        <v>98.911299999999997</v>
      </c>
      <c r="Q33" s="250">
        <v>98.350399999999993</v>
      </c>
      <c r="R33" s="250">
        <v>98.354900000000001</v>
      </c>
      <c r="S33" s="250">
        <v>98.073400000000007</v>
      </c>
      <c r="T33" s="250">
        <v>95.608199999999997</v>
      </c>
      <c r="U33" s="250">
        <v>97.585800000000006</v>
      </c>
      <c r="V33" s="250">
        <v>99.139700000000005</v>
      </c>
      <c r="W33" s="250">
        <v>98.976200000000006</v>
      </c>
      <c r="X33" s="250">
        <v>98.649199999999993</v>
      </c>
      <c r="Y33" s="250">
        <v>98.403300000000002</v>
      </c>
      <c r="Z33" s="250">
        <v>98.455399999999997</v>
      </c>
      <c r="AA33" s="250">
        <v>99.419399999999996</v>
      </c>
      <c r="AB33" s="250">
        <v>99.075299999999999</v>
      </c>
      <c r="AC33" s="250">
        <v>99.880700000000004</v>
      </c>
      <c r="AD33" s="250">
        <v>95.218100000000007</v>
      </c>
      <c r="AE33" s="250">
        <v>89.476900000000001</v>
      </c>
      <c r="AF33" s="250">
        <v>89.851799999999997</v>
      </c>
      <c r="AG33" s="250">
        <v>89.890199999999993</v>
      </c>
      <c r="AH33" s="250">
        <v>90.219499999999996</v>
      </c>
      <c r="AI33" s="250">
        <v>91.988900000000001</v>
      </c>
      <c r="AJ33" s="250">
        <v>94.560900000000004</v>
      </c>
      <c r="AK33" s="250">
        <v>95.3536</v>
      </c>
      <c r="AL33" s="250">
        <v>94.924899999999994</v>
      </c>
      <c r="AM33" s="250">
        <v>93.232900000000001</v>
      </c>
      <c r="AN33" s="250">
        <v>92.433499999999995</v>
      </c>
      <c r="AO33" s="250">
        <v>96.143000000000001</v>
      </c>
      <c r="AP33" s="250">
        <v>95.5261</v>
      </c>
      <c r="AQ33" s="250">
        <v>95.782200000000003</v>
      </c>
      <c r="AR33" s="250">
        <v>93.765100000000004</v>
      </c>
      <c r="AS33" s="250">
        <v>94.789599999999993</v>
      </c>
      <c r="AT33" s="250">
        <v>95.287300000000002</v>
      </c>
      <c r="AU33" s="250">
        <v>95.319299999999998</v>
      </c>
      <c r="AV33" s="250">
        <v>95.262299999999996</v>
      </c>
      <c r="AW33" s="250">
        <v>96.469399999999993</v>
      </c>
      <c r="AX33" s="250">
        <v>95.304699999999997</v>
      </c>
      <c r="AY33" s="250">
        <v>95.835368888999994</v>
      </c>
      <c r="AZ33" s="316">
        <v>95.881960000000007</v>
      </c>
      <c r="BA33" s="316">
        <v>95.909530000000004</v>
      </c>
      <c r="BB33" s="316">
        <v>95.846310000000003</v>
      </c>
      <c r="BC33" s="316">
        <v>95.889679999999998</v>
      </c>
      <c r="BD33" s="316">
        <v>95.967879999999994</v>
      </c>
      <c r="BE33" s="316">
        <v>96.127989999999997</v>
      </c>
      <c r="BF33" s="316">
        <v>96.240489999999994</v>
      </c>
      <c r="BG33" s="316">
        <v>96.35248</v>
      </c>
      <c r="BH33" s="316">
        <v>96.446950000000001</v>
      </c>
      <c r="BI33" s="316">
        <v>96.570689999999999</v>
      </c>
      <c r="BJ33" s="316">
        <v>96.706680000000006</v>
      </c>
      <c r="BK33" s="316">
        <v>96.911619999999999</v>
      </c>
      <c r="BL33" s="316">
        <v>97.029589999999999</v>
      </c>
      <c r="BM33" s="316">
        <v>97.117289999999997</v>
      </c>
      <c r="BN33" s="316">
        <v>97.165660000000003</v>
      </c>
      <c r="BO33" s="316">
        <v>97.199619999999996</v>
      </c>
      <c r="BP33" s="316">
        <v>97.210089999999994</v>
      </c>
      <c r="BQ33" s="316">
        <v>97.163290000000003</v>
      </c>
      <c r="BR33" s="316">
        <v>97.152169999999998</v>
      </c>
      <c r="BS33" s="316">
        <v>97.142939999999996</v>
      </c>
      <c r="BT33" s="316">
        <v>97.125339999999994</v>
      </c>
      <c r="BU33" s="316">
        <v>97.127570000000006</v>
      </c>
      <c r="BV33" s="316">
        <v>97.139380000000003</v>
      </c>
    </row>
    <row r="34" spans="1:74" ht="11.15" customHeight="1" x14ac:dyDescent="0.25">
      <c r="A34" s="557" t="s">
        <v>886</v>
      </c>
      <c r="B34" s="558" t="s">
        <v>902</v>
      </c>
      <c r="C34" s="250">
        <v>99.764799999999994</v>
      </c>
      <c r="D34" s="250">
        <v>99.237700000000004</v>
      </c>
      <c r="E34" s="250">
        <v>99.509699999999995</v>
      </c>
      <c r="F34" s="250">
        <v>99.938599999999994</v>
      </c>
      <c r="G34" s="250">
        <v>100.0446</v>
      </c>
      <c r="H34" s="250">
        <v>99.974199999999996</v>
      </c>
      <c r="I34" s="250">
        <v>100.1778</v>
      </c>
      <c r="J34" s="250">
        <v>100.66800000000001</v>
      </c>
      <c r="K34" s="250">
        <v>100.76</v>
      </c>
      <c r="L34" s="250">
        <v>100.107</v>
      </c>
      <c r="M34" s="250">
        <v>99.186599999999999</v>
      </c>
      <c r="N34" s="250">
        <v>99.885000000000005</v>
      </c>
      <c r="O34" s="250">
        <v>101.0766</v>
      </c>
      <c r="P34" s="250">
        <v>97.395799999999994</v>
      </c>
      <c r="Q34" s="250">
        <v>98.621899999999997</v>
      </c>
      <c r="R34" s="250">
        <v>98.462999999999994</v>
      </c>
      <c r="S34" s="250">
        <v>99.100099999999998</v>
      </c>
      <c r="T34" s="250">
        <v>99.816100000000006</v>
      </c>
      <c r="U34" s="250">
        <v>100.771</v>
      </c>
      <c r="V34" s="250">
        <v>101.2766</v>
      </c>
      <c r="W34" s="250">
        <v>100.5831</v>
      </c>
      <c r="X34" s="250">
        <v>98.844899999999996</v>
      </c>
      <c r="Y34" s="250">
        <v>98.257099999999994</v>
      </c>
      <c r="Z34" s="250">
        <v>98.611199999999997</v>
      </c>
      <c r="AA34" s="250">
        <v>100.8317</v>
      </c>
      <c r="AB34" s="250">
        <v>99.577200000000005</v>
      </c>
      <c r="AC34" s="250">
        <v>93.476699999999994</v>
      </c>
      <c r="AD34" s="250">
        <v>75.889200000000002</v>
      </c>
      <c r="AE34" s="250">
        <v>76.441900000000004</v>
      </c>
      <c r="AF34" s="250">
        <v>79.575199999999995</v>
      </c>
      <c r="AG34" s="250">
        <v>84.037000000000006</v>
      </c>
      <c r="AH34" s="250">
        <v>84.004900000000006</v>
      </c>
      <c r="AI34" s="250">
        <v>83.809700000000007</v>
      </c>
      <c r="AJ34" s="250">
        <v>85.827299999999994</v>
      </c>
      <c r="AK34" s="250">
        <v>85.7196</v>
      </c>
      <c r="AL34" s="250">
        <v>88.471599999999995</v>
      </c>
      <c r="AM34" s="250">
        <v>91.663200000000003</v>
      </c>
      <c r="AN34" s="250">
        <v>85.243600000000001</v>
      </c>
      <c r="AO34" s="250">
        <v>94.563999999999993</v>
      </c>
      <c r="AP34" s="250">
        <v>95.946899999999999</v>
      </c>
      <c r="AQ34" s="250">
        <v>96.136799999999994</v>
      </c>
      <c r="AR34" s="250">
        <v>95.647900000000007</v>
      </c>
      <c r="AS34" s="250">
        <v>95.496899999999997</v>
      </c>
      <c r="AT34" s="250">
        <v>94.430499999999995</v>
      </c>
      <c r="AU34" s="250">
        <v>94.253900000000002</v>
      </c>
      <c r="AV34" s="250">
        <v>95.598100000000002</v>
      </c>
      <c r="AW34" s="250">
        <v>96.624799999999993</v>
      </c>
      <c r="AX34" s="250">
        <v>95.101600000000005</v>
      </c>
      <c r="AY34" s="250">
        <v>94.483337036999998</v>
      </c>
      <c r="AZ34" s="316">
        <v>94.417490000000001</v>
      </c>
      <c r="BA34" s="316">
        <v>94.699590000000001</v>
      </c>
      <c r="BB34" s="316">
        <v>95.939049999999995</v>
      </c>
      <c r="BC34" s="316">
        <v>96.459969999999998</v>
      </c>
      <c r="BD34" s="316">
        <v>96.871759999999995</v>
      </c>
      <c r="BE34" s="316">
        <v>97.056790000000007</v>
      </c>
      <c r="BF34" s="316">
        <v>97.338570000000004</v>
      </c>
      <c r="BG34" s="316">
        <v>97.599450000000004</v>
      </c>
      <c r="BH34" s="316">
        <v>97.845799999999997</v>
      </c>
      <c r="BI34" s="316">
        <v>98.060109999999995</v>
      </c>
      <c r="BJ34" s="316">
        <v>98.248750000000001</v>
      </c>
      <c r="BK34" s="316">
        <v>98.421149999999997</v>
      </c>
      <c r="BL34" s="316">
        <v>98.551379999999995</v>
      </c>
      <c r="BM34" s="316">
        <v>98.648870000000002</v>
      </c>
      <c r="BN34" s="316">
        <v>98.695220000000006</v>
      </c>
      <c r="BO34" s="316">
        <v>98.741039999999998</v>
      </c>
      <c r="BP34" s="316">
        <v>98.767910000000001</v>
      </c>
      <c r="BQ34" s="316">
        <v>98.738969999999995</v>
      </c>
      <c r="BR34" s="316">
        <v>98.755610000000004</v>
      </c>
      <c r="BS34" s="316">
        <v>98.780969999999996</v>
      </c>
      <c r="BT34" s="316">
        <v>98.813040000000001</v>
      </c>
      <c r="BU34" s="316">
        <v>98.857320000000001</v>
      </c>
      <c r="BV34" s="316">
        <v>98.911799999999999</v>
      </c>
    </row>
    <row r="35" spans="1:74" ht="11.15" customHeight="1" x14ac:dyDescent="0.25">
      <c r="A35" s="557" t="s">
        <v>887</v>
      </c>
      <c r="B35" s="558" t="s">
        <v>903</v>
      </c>
      <c r="C35" s="250">
        <v>98.366200000000006</v>
      </c>
      <c r="D35" s="250">
        <v>98.871099999999998</v>
      </c>
      <c r="E35" s="250">
        <v>98.846299999999999</v>
      </c>
      <c r="F35" s="250">
        <v>99.427400000000006</v>
      </c>
      <c r="G35" s="250">
        <v>99.223600000000005</v>
      </c>
      <c r="H35" s="250">
        <v>99.329300000000003</v>
      </c>
      <c r="I35" s="250">
        <v>99.83</v>
      </c>
      <c r="J35" s="250">
        <v>98.575199999999995</v>
      </c>
      <c r="K35" s="250">
        <v>98.099900000000005</v>
      </c>
      <c r="L35" s="250">
        <v>97.588300000000004</v>
      </c>
      <c r="M35" s="250">
        <v>98.047399999999996</v>
      </c>
      <c r="N35" s="250">
        <v>97.558300000000003</v>
      </c>
      <c r="O35" s="250">
        <v>96.562100000000001</v>
      </c>
      <c r="P35" s="250">
        <v>96.613500000000002</v>
      </c>
      <c r="Q35" s="250">
        <v>96.180499999999995</v>
      </c>
      <c r="R35" s="250">
        <v>95.610200000000006</v>
      </c>
      <c r="S35" s="250">
        <v>94.855599999999995</v>
      </c>
      <c r="T35" s="250">
        <v>94.558700000000002</v>
      </c>
      <c r="U35" s="250">
        <v>95.185199999999995</v>
      </c>
      <c r="V35" s="250">
        <v>95.978700000000003</v>
      </c>
      <c r="W35" s="250">
        <v>95.5869</v>
      </c>
      <c r="X35" s="250">
        <v>95.254999999999995</v>
      </c>
      <c r="Y35" s="250">
        <v>94.635599999999997</v>
      </c>
      <c r="Z35" s="250">
        <v>94.244600000000005</v>
      </c>
      <c r="AA35" s="250">
        <v>94.670100000000005</v>
      </c>
      <c r="AB35" s="250">
        <v>94.586600000000004</v>
      </c>
      <c r="AC35" s="250">
        <v>95.652900000000002</v>
      </c>
      <c r="AD35" s="250">
        <v>89.501099999999994</v>
      </c>
      <c r="AE35" s="250">
        <v>89.837999999999994</v>
      </c>
      <c r="AF35" s="250">
        <v>90.282399999999996</v>
      </c>
      <c r="AG35" s="250">
        <v>91.695599999999999</v>
      </c>
      <c r="AH35" s="250">
        <v>92.898600000000002</v>
      </c>
      <c r="AI35" s="250">
        <v>92.781800000000004</v>
      </c>
      <c r="AJ35" s="250">
        <v>94.417299999999997</v>
      </c>
      <c r="AK35" s="250">
        <v>94.469300000000004</v>
      </c>
      <c r="AL35" s="250">
        <v>95.237099999999998</v>
      </c>
      <c r="AM35" s="250">
        <v>95.075500000000005</v>
      </c>
      <c r="AN35" s="250">
        <v>87.798299999999998</v>
      </c>
      <c r="AO35" s="250">
        <v>92.467299999999994</v>
      </c>
      <c r="AP35" s="250">
        <v>97.369799999999998</v>
      </c>
      <c r="AQ35" s="250">
        <v>100.02849999999999</v>
      </c>
      <c r="AR35" s="250">
        <v>100.45</v>
      </c>
      <c r="AS35" s="250">
        <v>100.2059</v>
      </c>
      <c r="AT35" s="250">
        <v>100.03789999999999</v>
      </c>
      <c r="AU35" s="250">
        <v>98.429400000000001</v>
      </c>
      <c r="AV35" s="250">
        <v>100.72410000000001</v>
      </c>
      <c r="AW35" s="250">
        <v>101.3837</v>
      </c>
      <c r="AX35" s="250">
        <v>102.0878</v>
      </c>
      <c r="AY35" s="250">
        <v>102.01720741</v>
      </c>
      <c r="AZ35" s="316">
        <v>102.27460000000001</v>
      </c>
      <c r="BA35" s="316">
        <v>102.5009</v>
      </c>
      <c r="BB35" s="316">
        <v>102.60899999999999</v>
      </c>
      <c r="BC35" s="316">
        <v>102.8382</v>
      </c>
      <c r="BD35" s="316">
        <v>103.1014</v>
      </c>
      <c r="BE35" s="316">
        <v>103.4819</v>
      </c>
      <c r="BF35" s="316">
        <v>103.751</v>
      </c>
      <c r="BG35" s="316">
        <v>103.992</v>
      </c>
      <c r="BH35" s="316">
        <v>104.1602</v>
      </c>
      <c r="BI35" s="316">
        <v>104.378</v>
      </c>
      <c r="BJ35" s="316">
        <v>104.601</v>
      </c>
      <c r="BK35" s="316">
        <v>104.8475</v>
      </c>
      <c r="BL35" s="316">
        <v>105.0668</v>
      </c>
      <c r="BM35" s="316">
        <v>105.27719999999999</v>
      </c>
      <c r="BN35" s="316">
        <v>105.5076</v>
      </c>
      <c r="BO35" s="316">
        <v>105.6788</v>
      </c>
      <c r="BP35" s="316">
        <v>105.81959999999999</v>
      </c>
      <c r="BQ35" s="316">
        <v>105.8635</v>
      </c>
      <c r="BR35" s="316">
        <v>105.99339999999999</v>
      </c>
      <c r="BS35" s="316">
        <v>106.14279999999999</v>
      </c>
      <c r="BT35" s="316">
        <v>106.3182</v>
      </c>
      <c r="BU35" s="316">
        <v>106.5018</v>
      </c>
      <c r="BV35" s="316">
        <v>106.6999</v>
      </c>
    </row>
    <row r="36" spans="1:74" ht="11.15" customHeight="1" x14ac:dyDescent="0.25">
      <c r="A36" s="557" t="s">
        <v>888</v>
      </c>
      <c r="B36" s="558" t="s">
        <v>904</v>
      </c>
      <c r="C36" s="250">
        <v>98.009200000000007</v>
      </c>
      <c r="D36" s="250">
        <v>102.1339</v>
      </c>
      <c r="E36" s="250">
        <v>100.6327</v>
      </c>
      <c r="F36" s="250">
        <v>101.7222</v>
      </c>
      <c r="G36" s="250">
        <v>101.7046</v>
      </c>
      <c r="H36" s="250">
        <v>100.8314</v>
      </c>
      <c r="I36" s="250">
        <v>100.8329</v>
      </c>
      <c r="J36" s="250">
        <v>100.4935</v>
      </c>
      <c r="K36" s="250">
        <v>99.153599999999997</v>
      </c>
      <c r="L36" s="250">
        <v>100.0564</v>
      </c>
      <c r="M36" s="250">
        <v>98.549700000000001</v>
      </c>
      <c r="N36" s="250">
        <v>100.4761</v>
      </c>
      <c r="O36" s="250">
        <v>100.6221</v>
      </c>
      <c r="P36" s="250">
        <v>96.953199999999995</v>
      </c>
      <c r="Q36" s="250">
        <v>97.343599999999995</v>
      </c>
      <c r="R36" s="250">
        <v>98.033199999999994</v>
      </c>
      <c r="S36" s="250">
        <v>97.982600000000005</v>
      </c>
      <c r="T36" s="250">
        <v>98.186000000000007</v>
      </c>
      <c r="U36" s="250">
        <v>97.632400000000004</v>
      </c>
      <c r="V36" s="250">
        <v>98.444199999999995</v>
      </c>
      <c r="W36" s="250">
        <v>98.867900000000006</v>
      </c>
      <c r="X36" s="250">
        <v>97.519400000000005</v>
      </c>
      <c r="Y36" s="250">
        <v>96.743499999999997</v>
      </c>
      <c r="Z36" s="250">
        <v>98.274299999999997</v>
      </c>
      <c r="AA36" s="250">
        <v>101.4855</v>
      </c>
      <c r="AB36" s="250">
        <v>101.51139999999999</v>
      </c>
      <c r="AC36" s="250">
        <v>96.246499999999997</v>
      </c>
      <c r="AD36" s="250">
        <v>81.807299999999998</v>
      </c>
      <c r="AE36" s="250">
        <v>89.259200000000007</v>
      </c>
      <c r="AF36" s="250">
        <v>93.135599999999997</v>
      </c>
      <c r="AG36" s="250">
        <v>95.016400000000004</v>
      </c>
      <c r="AH36" s="250">
        <v>95.019000000000005</v>
      </c>
      <c r="AI36" s="250">
        <v>93.865899999999996</v>
      </c>
      <c r="AJ36" s="250">
        <v>96.6066</v>
      </c>
      <c r="AK36" s="250">
        <v>97.798400000000001</v>
      </c>
      <c r="AL36" s="250">
        <v>100.87609999999999</v>
      </c>
      <c r="AM36" s="250">
        <v>99.668400000000005</v>
      </c>
      <c r="AN36" s="250">
        <v>94.863</v>
      </c>
      <c r="AO36" s="250">
        <v>97.566199999999995</v>
      </c>
      <c r="AP36" s="250">
        <v>96.571399999999997</v>
      </c>
      <c r="AQ36" s="250">
        <v>94.359899999999996</v>
      </c>
      <c r="AR36" s="250">
        <v>95.230800000000002</v>
      </c>
      <c r="AS36" s="250">
        <v>96.356499999999997</v>
      </c>
      <c r="AT36" s="250">
        <v>96.536799999999999</v>
      </c>
      <c r="AU36" s="250">
        <v>96.747</v>
      </c>
      <c r="AV36" s="250">
        <v>95.799899999999994</v>
      </c>
      <c r="AW36" s="250">
        <v>98.704999999999998</v>
      </c>
      <c r="AX36" s="250">
        <v>100.1746</v>
      </c>
      <c r="AY36" s="250">
        <v>98.603656295999997</v>
      </c>
      <c r="AZ36" s="316">
        <v>98.714380000000006</v>
      </c>
      <c r="BA36" s="316">
        <v>98.778390000000002</v>
      </c>
      <c r="BB36" s="316">
        <v>98.689719999999994</v>
      </c>
      <c r="BC36" s="316">
        <v>98.739789999999999</v>
      </c>
      <c r="BD36" s="316">
        <v>98.822630000000004</v>
      </c>
      <c r="BE36" s="316">
        <v>98.920689999999993</v>
      </c>
      <c r="BF36" s="316">
        <v>99.082239999999999</v>
      </c>
      <c r="BG36" s="316">
        <v>99.289720000000003</v>
      </c>
      <c r="BH36" s="316">
        <v>99.605890000000002</v>
      </c>
      <c r="BI36" s="316">
        <v>99.858180000000004</v>
      </c>
      <c r="BJ36" s="316">
        <v>100.1093</v>
      </c>
      <c r="BK36" s="316">
        <v>100.35890000000001</v>
      </c>
      <c r="BL36" s="316">
        <v>100.6082</v>
      </c>
      <c r="BM36" s="316">
        <v>100.8566</v>
      </c>
      <c r="BN36" s="316">
        <v>101.0997</v>
      </c>
      <c r="BO36" s="316">
        <v>101.3501</v>
      </c>
      <c r="BP36" s="316">
        <v>101.6032</v>
      </c>
      <c r="BQ36" s="316">
        <v>101.84950000000001</v>
      </c>
      <c r="BR36" s="316">
        <v>102.1151</v>
      </c>
      <c r="BS36" s="316">
        <v>102.39060000000001</v>
      </c>
      <c r="BT36" s="316">
        <v>102.68989999999999</v>
      </c>
      <c r="BU36" s="316">
        <v>102.9746</v>
      </c>
      <c r="BV36" s="316">
        <v>103.2586</v>
      </c>
    </row>
    <row r="37" spans="1:74" ht="11.15" customHeight="1" x14ac:dyDescent="0.25">
      <c r="A37" s="557" t="s">
        <v>889</v>
      </c>
      <c r="B37" s="558" t="s">
        <v>905</v>
      </c>
      <c r="C37" s="250">
        <v>100.66</v>
      </c>
      <c r="D37" s="250">
        <v>101.8378</v>
      </c>
      <c r="E37" s="250">
        <v>102.9847</v>
      </c>
      <c r="F37" s="250">
        <v>102.446</v>
      </c>
      <c r="G37" s="250">
        <v>103.033</v>
      </c>
      <c r="H37" s="250">
        <v>103.0185</v>
      </c>
      <c r="I37" s="250">
        <v>102.73779999999999</v>
      </c>
      <c r="J37" s="250">
        <v>103.52679999999999</v>
      </c>
      <c r="K37" s="250">
        <v>104.3295</v>
      </c>
      <c r="L37" s="250">
        <v>104.92010000000001</v>
      </c>
      <c r="M37" s="250">
        <v>104.88890000000001</v>
      </c>
      <c r="N37" s="250">
        <v>103.94499999999999</v>
      </c>
      <c r="O37" s="250">
        <v>101.4575</v>
      </c>
      <c r="P37" s="250">
        <v>100.0478</v>
      </c>
      <c r="Q37" s="250">
        <v>100.3412</v>
      </c>
      <c r="R37" s="250">
        <v>100.94199999999999</v>
      </c>
      <c r="S37" s="250">
        <v>99.638000000000005</v>
      </c>
      <c r="T37" s="250">
        <v>97.617199999999997</v>
      </c>
      <c r="U37" s="250">
        <v>97.802000000000007</v>
      </c>
      <c r="V37" s="250">
        <v>99.166499999999999</v>
      </c>
      <c r="W37" s="250">
        <v>98.301400000000001</v>
      </c>
      <c r="X37" s="250">
        <v>96.2714</v>
      </c>
      <c r="Y37" s="250">
        <v>96.188999999999993</v>
      </c>
      <c r="Z37" s="250">
        <v>97.891499999999994</v>
      </c>
      <c r="AA37" s="250">
        <v>98.485699999999994</v>
      </c>
      <c r="AB37" s="250">
        <v>96.045599999999993</v>
      </c>
      <c r="AC37" s="250">
        <v>93.126499999999993</v>
      </c>
      <c r="AD37" s="250">
        <v>72.87</v>
      </c>
      <c r="AE37" s="250">
        <v>70.461299999999994</v>
      </c>
      <c r="AF37" s="250">
        <v>75.311300000000003</v>
      </c>
      <c r="AG37" s="250">
        <v>79.540899999999993</v>
      </c>
      <c r="AH37" s="250">
        <v>83.485799999999998</v>
      </c>
      <c r="AI37" s="250">
        <v>86.9328</v>
      </c>
      <c r="AJ37" s="250">
        <v>89.056899999999999</v>
      </c>
      <c r="AK37" s="250">
        <v>91.521500000000003</v>
      </c>
      <c r="AL37" s="250">
        <v>90.260199999999998</v>
      </c>
      <c r="AM37" s="250">
        <v>91.631799999999998</v>
      </c>
      <c r="AN37" s="250">
        <v>91.579700000000003</v>
      </c>
      <c r="AO37" s="250">
        <v>94.016900000000007</v>
      </c>
      <c r="AP37" s="250">
        <v>97.290899999999993</v>
      </c>
      <c r="AQ37" s="250">
        <v>95.642700000000005</v>
      </c>
      <c r="AR37" s="250">
        <v>97.204499999999996</v>
      </c>
      <c r="AS37" s="250">
        <v>98.710599999999999</v>
      </c>
      <c r="AT37" s="250">
        <v>98.102999999999994</v>
      </c>
      <c r="AU37" s="250">
        <v>97.154600000000002</v>
      </c>
      <c r="AV37" s="250">
        <v>99.021699999999996</v>
      </c>
      <c r="AW37" s="250">
        <v>98.961600000000004</v>
      </c>
      <c r="AX37" s="250">
        <v>98.7423</v>
      </c>
      <c r="AY37" s="250">
        <v>99.018857037000004</v>
      </c>
      <c r="AZ37" s="316">
        <v>99.075460000000007</v>
      </c>
      <c r="BA37" s="316">
        <v>99.132919999999999</v>
      </c>
      <c r="BB37" s="316">
        <v>99.021630000000002</v>
      </c>
      <c r="BC37" s="316">
        <v>99.208020000000005</v>
      </c>
      <c r="BD37" s="316">
        <v>99.522490000000005</v>
      </c>
      <c r="BE37" s="316">
        <v>100.18</v>
      </c>
      <c r="BF37" s="316">
        <v>100.5894</v>
      </c>
      <c r="BG37" s="316">
        <v>100.96559999999999</v>
      </c>
      <c r="BH37" s="316">
        <v>101.2539</v>
      </c>
      <c r="BI37" s="316">
        <v>101.6048</v>
      </c>
      <c r="BJ37" s="316">
        <v>101.9636</v>
      </c>
      <c r="BK37" s="316">
        <v>102.45489999999999</v>
      </c>
      <c r="BL37" s="316">
        <v>102.73609999999999</v>
      </c>
      <c r="BM37" s="316">
        <v>102.932</v>
      </c>
      <c r="BN37" s="316">
        <v>102.999</v>
      </c>
      <c r="BO37" s="316">
        <v>103.0564</v>
      </c>
      <c r="BP37" s="316">
        <v>103.0608</v>
      </c>
      <c r="BQ37" s="316">
        <v>102.9156</v>
      </c>
      <c r="BR37" s="316">
        <v>102.8866</v>
      </c>
      <c r="BS37" s="316">
        <v>102.8772</v>
      </c>
      <c r="BT37" s="316">
        <v>102.8142</v>
      </c>
      <c r="BU37" s="316">
        <v>102.89879999999999</v>
      </c>
      <c r="BV37" s="316">
        <v>103.0579</v>
      </c>
    </row>
    <row r="38" spans="1:74" ht="11.15" customHeight="1" x14ac:dyDescent="0.25">
      <c r="A38" s="297" t="s">
        <v>879</v>
      </c>
      <c r="B38" s="41" t="s">
        <v>906</v>
      </c>
      <c r="C38" s="250">
        <v>98.941548218999998</v>
      </c>
      <c r="D38" s="250">
        <v>100.32506282999999</v>
      </c>
      <c r="E38" s="250">
        <v>100.71472161</v>
      </c>
      <c r="F38" s="250">
        <v>100.85243611</v>
      </c>
      <c r="G38" s="250">
        <v>101.38270568999999</v>
      </c>
      <c r="H38" s="250">
        <v>101.30815661</v>
      </c>
      <c r="I38" s="250">
        <v>101.45016119</v>
      </c>
      <c r="J38" s="250">
        <v>101.4769421</v>
      </c>
      <c r="K38" s="250">
        <v>101.25048221999999</v>
      </c>
      <c r="L38" s="250">
        <v>101.15282462</v>
      </c>
      <c r="M38" s="250">
        <v>100.52947682999999</v>
      </c>
      <c r="N38" s="250">
        <v>100.89211557</v>
      </c>
      <c r="O38" s="250">
        <v>100.22180358999999</v>
      </c>
      <c r="P38" s="250">
        <v>97.895466069999998</v>
      </c>
      <c r="Q38" s="250">
        <v>97.866259743000001</v>
      </c>
      <c r="R38" s="250">
        <v>98.227793481999996</v>
      </c>
      <c r="S38" s="250">
        <v>97.669411652999997</v>
      </c>
      <c r="T38" s="250">
        <v>96.955606273000001</v>
      </c>
      <c r="U38" s="250">
        <v>97.206968196999995</v>
      </c>
      <c r="V38" s="250">
        <v>98.119646248999999</v>
      </c>
      <c r="W38" s="250">
        <v>97.849092397999996</v>
      </c>
      <c r="X38" s="250">
        <v>96.518597381000006</v>
      </c>
      <c r="Y38" s="250">
        <v>95.980251851000006</v>
      </c>
      <c r="Z38" s="250">
        <v>96.938968048000007</v>
      </c>
      <c r="AA38" s="250">
        <v>98.478498986000005</v>
      </c>
      <c r="AB38" s="250">
        <v>97.577349999000006</v>
      </c>
      <c r="AC38" s="250">
        <v>94.510092804999999</v>
      </c>
      <c r="AD38" s="250">
        <v>79.331659729999998</v>
      </c>
      <c r="AE38" s="250">
        <v>80.361323337000002</v>
      </c>
      <c r="AF38" s="250">
        <v>83.833589829999994</v>
      </c>
      <c r="AG38" s="250">
        <v>86.632700744000005</v>
      </c>
      <c r="AH38" s="250">
        <v>88.127464834999998</v>
      </c>
      <c r="AI38" s="250">
        <v>89.228891261000001</v>
      </c>
      <c r="AJ38" s="250">
        <v>91.702737646000003</v>
      </c>
      <c r="AK38" s="250">
        <v>93.020343553000004</v>
      </c>
      <c r="AL38" s="250">
        <v>93.749311384999999</v>
      </c>
      <c r="AM38" s="250">
        <v>94.278713737000004</v>
      </c>
      <c r="AN38" s="250">
        <v>88.737375975999996</v>
      </c>
      <c r="AO38" s="250">
        <v>93.780616873</v>
      </c>
      <c r="AP38" s="250">
        <v>96.237375731</v>
      </c>
      <c r="AQ38" s="250">
        <v>96.090696328999996</v>
      </c>
      <c r="AR38" s="250">
        <v>96.741075137999999</v>
      </c>
      <c r="AS38" s="250">
        <v>97.146347055000007</v>
      </c>
      <c r="AT38" s="250">
        <v>96.490850778999999</v>
      </c>
      <c r="AU38" s="250">
        <v>95.196551580000005</v>
      </c>
      <c r="AV38" s="250">
        <v>96.795718851000004</v>
      </c>
      <c r="AW38" s="250">
        <v>97.888969115999998</v>
      </c>
      <c r="AX38" s="250">
        <v>97.929762761999996</v>
      </c>
      <c r="AY38" s="250">
        <v>97.497901353000003</v>
      </c>
      <c r="AZ38" s="316">
        <v>97.557929999999999</v>
      </c>
      <c r="BA38" s="316">
        <v>97.666049999999998</v>
      </c>
      <c r="BB38" s="316">
        <v>97.82105</v>
      </c>
      <c r="BC38" s="316">
        <v>98.026269999999997</v>
      </c>
      <c r="BD38" s="316">
        <v>98.28049</v>
      </c>
      <c r="BE38" s="316">
        <v>98.668850000000006</v>
      </c>
      <c r="BF38" s="316">
        <v>98.957229999999996</v>
      </c>
      <c r="BG38" s="316">
        <v>99.230760000000004</v>
      </c>
      <c r="BH38" s="316">
        <v>99.472250000000003</v>
      </c>
      <c r="BI38" s="316">
        <v>99.728960000000001</v>
      </c>
      <c r="BJ38" s="316">
        <v>99.983720000000005</v>
      </c>
      <c r="BK38" s="316">
        <v>100.28919999999999</v>
      </c>
      <c r="BL38" s="316">
        <v>100.5005</v>
      </c>
      <c r="BM38" s="316">
        <v>100.6703</v>
      </c>
      <c r="BN38" s="316">
        <v>100.7876</v>
      </c>
      <c r="BO38" s="316">
        <v>100.8827</v>
      </c>
      <c r="BP38" s="316">
        <v>100.94459999999999</v>
      </c>
      <c r="BQ38" s="316">
        <v>100.9042</v>
      </c>
      <c r="BR38" s="316">
        <v>100.9517</v>
      </c>
      <c r="BS38" s="316">
        <v>101.018</v>
      </c>
      <c r="BT38" s="316">
        <v>101.086</v>
      </c>
      <c r="BU38" s="316">
        <v>101.2024</v>
      </c>
      <c r="BV38" s="316">
        <v>101.3503</v>
      </c>
    </row>
    <row r="39" spans="1:74" ht="11.15" customHeight="1" x14ac:dyDescent="0.25">
      <c r="A39" s="297" t="s">
        <v>880</v>
      </c>
      <c r="B39" s="41" t="s">
        <v>907</v>
      </c>
      <c r="C39" s="250">
        <v>104.85461468</v>
      </c>
      <c r="D39" s="250">
        <v>106.49694331000001</v>
      </c>
      <c r="E39" s="250">
        <v>106.43008355000001</v>
      </c>
      <c r="F39" s="250">
        <v>106.99261437</v>
      </c>
      <c r="G39" s="250">
        <v>106.66952173</v>
      </c>
      <c r="H39" s="250">
        <v>106.75947402</v>
      </c>
      <c r="I39" s="250">
        <v>106.90671140000001</v>
      </c>
      <c r="J39" s="250">
        <v>107.06410145</v>
      </c>
      <c r="K39" s="250">
        <v>106.70801465</v>
      </c>
      <c r="L39" s="250">
        <v>106.25824322</v>
      </c>
      <c r="M39" s="250">
        <v>105.49542510000001</v>
      </c>
      <c r="N39" s="250">
        <v>105.95986739</v>
      </c>
      <c r="O39" s="250">
        <v>105.78637798</v>
      </c>
      <c r="P39" s="250">
        <v>103.77648791</v>
      </c>
      <c r="Q39" s="250">
        <v>103.67500108</v>
      </c>
      <c r="R39" s="250">
        <v>103.65329839</v>
      </c>
      <c r="S39" s="250">
        <v>103.63870734</v>
      </c>
      <c r="T39" s="250">
        <v>103.62384572000001</v>
      </c>
      <c r="U39" s="250">
        <v>103.58757226</v>
      </c>
      <c r="V39" s="250">
        <v>104.14753542</v>
      </c>
      <c r="W39" s="250">
        <v>103.89721912</v>
      </c>
      <c r="X39" s="250">
        <v>103.16863768</v>
      </c>
      <c r="Y39" s="250">
        <v>103.18969552</v>
      </c>
      <c r="Z39" s="250">
        <v>103.74091730000001</v>
      </c>
      <c r="AA39" s="250">
        <v>104.8430182</v>
      </c>
      <c r="AB39" s="250">
        <v>104.46370073999999</v>
      </c>
      <c r="AC39" s="250">
        <v>100.151714</v>
      </c>
      <c r="AD39" s="250">
        <v>84.401963029000001</v>
      </c>
      <c r="AE39" s="250">
        <v>88.219455217000004</v>
      </c>
      <c r="AF39" s="250">
        <v>93.424209957000002</v>
      </c>
      <c r="AG39" s="250">
        <v>96.843671559000001</v>
      </c>
      <c r="AH39" s="250">
        <v>97.576565295999998</v>
      </c>
      <c r="AI39" s="250">
        <v>97.710070465000001</v>
      </c>
      <c r="AJ39" s="250">
        <v>99.900288786000004</v>
      </c>
      <c r="AK39" s="250">
        <v>100.79048195999999</v>
      </c>
      <c r="AL39" s="250">
        <v>102.38383364000001</v>
      </c>
      <c r="AM39" s="250">
        <v>103.04516068</v>
      </c>
      <c r="AN39" s="250">
        <v>98.047883096000007</v>
      </c>
      <c r="AO39" s="250">
        <v>102.42266558</v>
      </c>
      <c r="AP39" s="250">
        <v>102.58348071</v>
      </c>
      <c r="AQ39" s="250">
        <v>102.47147497</v>
      </c>
      <c r="AR39" s="250">
        <v>102.40860309</v>
      </c>
      <c r="AS39" s="250">
        <v>103.36126412</v>
      </c>
      <c r="AT39" s="250">
        <v>102.67926229</v>
      </c>
      <c r="AU39" s="250">
        <v>102.1054903</v>
      </c>
      <c r="AV39" s="250">
        <v>103.22013489</v>
      </c>
      <c r="AW39" s="250">
        <v>104.50698961000001</v>
      </c>
      <c r="AX39" s="250">
        <v>104.84768994</v>
      </c>
      <c r="AY39" s="250">
        <v>104.65783739</v>
      </c>
      <c r="AZ39" s="316">
        <v>104.8884</v>
      </c>
      <c r="BA39" s="316">
        <v>105.1176</v>
      </c>
      <c r="BB39" s="316">
        <v>105.3159</v>
      </c>
      <c r="BC39" s="316">
        <v>105.5639</v>
      </c>
      <c r="BD39" s="316">
        <v>105.8325</v>
      </c>
      <c r="BE39" s="316">
        <v>106.1691</v>
      </c>
      <c r="BF39" s="316">
        <v>106.44280000000001</v>
      </c>
      <c r="BG39" s="316">
        <v>106.7012</v>
      </c>
      <c r="BH39" s="316">
        <v>106.9376</v>
      </c>
      <c r="BI39" s="316">
        <v>107.1704</v>
      </c>
      <c r="BJ39" s="316">
        <v>107.39279999999999</v>
      </c>
      <c r="BK39" s="316">
        <v>107.63849999999999</v>
      </c>
      <c r="BL39" s="316">
        <v>107.8152</v>
      </c>
      <c r="BM39" s="316">
        <v>107.95650000000001</v>
      </c>
      <c r="BN39" s="316">
        <v>108.0294</v>
      </c>
      <c r="BO39" s="316">
        <v>108.1245</v>
      </c>
      <c r="BP39" s="316">
        <v>108.209</v>
      </c>
      <c r="BQ39" s="316">
        <v>108.2402</v>
      </c>
      <c r="BR39" s="316">
        <v>108.3351</v>
      </c>
      <c r="BS39" s="316">
        <v>108.4512</v>
      </c>
      <c r="BT39" s="316">
        <v>108.595</v>
      </c>
      <c r="BU39" s="316">
        <v>108.7486</v>
      </c>
      <c r="BV39" s="316">
        <v>108.91840000000001</v>
      </c>
    </row>
    <row r="40" spans="1:74" ht="11.15" customHeight="1" x14ac:dyDescent="0.25">
      <c r="A40" s="297" t="s">
        <v>881</v>
      </c>
      <c r="B40" s="41" t="s">
        <v>908</v>
      </c>
      <c r="C40" s="250">
        <v>99.478297213999994</v>
      </c>
      <c r="D40" s="250">
        <v>100.58436085</v>
      </c>
      <c r="E40" s="250">
        <v>101.1904911</v>
      </c>
      <c r="F40" s="250">
        <v>101.54266661</v>
      </c>
      <c r="G40" s="250">
        <v>101.34810955</v>
      </c>
      <c r="H40" s="250">
        <v>101.77218223</v>
      </c>
      <c r="I40" s="250">
        <v>102.09290676000001</v>
      </c>
      <c r="J40" s="250">
        <v>102.08618199999999</v>
      </c>
      <c r="K40" s="250">
        <v>101.91393702000001</v>
      </c>
      <c r="L40" s="250">
        <v>101.34471483999999</v>
      </c>
      <c r="M40" s="250">
        <v>100.8489975</v>
      </c>
      <c r="N40" s="250">
        <v>101.05038722</v>
      </c>
      <c r="O40" s="250">
        <v>100.2558484</v>
      </c>
      <c r="P40" s="250">
        <v>98.980128304999994</v>
      </c>
      <c r="Q40" s="250">
        <v>98.525959466000003</v>
      </c>
      <c r="R40" s="250">
        <v>98.318929511999997</v>
      </c>
      <c r="S40" s="250">
        <v>97.966075473000004</v>
      </c>
      <c r="T40" s="250">
        <v>97.668048838999994</v>
      </c>
      <c r="U40" s="250">
        <v>97.491105924999999</v>
      </c>
      <c r="V40" s="250">
        <v>98.157341029999998</v>
      </c>
      <c r="W40" s="250">
        <v>97.799218570999997</v>
      </c>
      <c r="X40" s="250">
        <v>97.008780783999995</v>
      </c>
      <c r="Y40" s="250">
        <v>97.084516786999998</v>
      </c>
      <c r="Z40" s="250">
        <v>97.522735589000007</v>
      </c>
      <c r="AA40" s="250">
        <v>98.042975690999995</v>
      </c>
      <c r="AB40" s="250">
        <v>97.794214171999997</v>
      </c>
      <c r="AC40" s="250">
        <v>94.626972996999996</v>
      </c>
      <c r="AD40" s="250">
        <v>80.173553299999995</v>
      </c>
      <c r="AE40" s="250">
        <v>82.282899467999997</v>
      </c>
      <c r="AF40" s="250">
        <v>87.357251281000003</v>
      </c>
      <c r="AG40" s="250">
        <v>90.342887207999993</v>
      </c>
      <c r="AH40" s="250">
        <v>91.797599985999994</v>
      </c>
      <c r="AI40" s="250">
        <v>92.562297361000006</v>
      </c>
      <c r="AJ40" s="250">
        <v>94.588017762999996</v>
      </c>
      <c r="AK40" s="250">
        <v>95.635248993999994</v>
      </c>
      <c r="AL40" s="250">
        <v>95.875670752999994</v>
      </c>
      <c r="AM40" s="250">
        <v>96.735422990000004</v>
      </c>
      <c r="AN40" s="250">
        <v>90.718382331000001</v>
      </c>
      <c r="AO40" s="250">
        <v>95.085637625000004</v>
      </c>
      <c r="AP40" s="250">
        <v>97.000730207000004</v>
      </c>
      <c r="AQ40" s="250">
        <v>97.786833869999995</v>
      </c>
      <c r="AR40" s="250">
        <v>98.119593022999993</v>
      </c>
      <c r="AS40" s="250">
        <v>98.713832596000003</v>
      </c>
      <c r="AT40" s="250">
        <v>97.918532854000006</v>
      </c>
      <c r="AU40" s="250">
        <v>96.425683358000001</v>
      </c>
      <c r="AV40" s="250">
        <v>98.508133825000002</v>
      </c>
      <c r="AW40" s="250">
        <v>99.264297569999997</v>
      </c>
      <c r="AX40" s="250">
        <v>99.259233692999999</v>
      </c>
      <c r="AY40" s="250">
        <v>99.508981087999999</v>
      </c>
      <c r="AZ40" s="316">
        <v>99.755560000000003</v>
      </c>
      <c r="BA40" s="316">
        <v>100.00060000000001</v>
      </c>
      <c r="BB40" s="316">
        <v>100.181</v>
      </c>
      <c r="BC40" s="316">
        <v>100.4701</v>
      </c>
      <c r="BD40" s="316">
        <v>100.8049</v>
      </c>
      <c r="BE40" s="316">
        <v>101.2861</v>
      </c>
      <c r="BF40" s="316">
        <v>101.6366</v>
      </c>
      <c r="BG40" s="316">
        <v>101.9572</v>
      </c>
      <c r="BH40" s="316">
        <v>102.21769999999999</v>
      </c>
      <c r="BI40" s="316">
        <v>102.501</v>
      </c>
      <c r="BJ40" s="316">
        <v>102.777</v>
      </c>
      <c r="BK40" s="316">
        <v>103.0936</v>
      </c>
      <c r="BL40" s="316">
        <v>103.3188</v>
      </c>
      <c r="BM40" s="316">
        <v>103.50069999999999</v>
      </c>
      <c r="BN40" s="316">
        <v>103.6189</v>
      </c>
      <c r="BO40" s="316">
        <v>103.72920000000001</v>
      </c>
      <c r="BP40" s="316">
        <v>103.8113</v>
      </c>
      <c r="BQ40" s="316">
        <v>103.8002</v>
      </c>
      <c r="BR40" s="316">
        <v>103.8747</v>
      </c>
      <c r="BS40" s="316">
        <v>103.96980000000001</v>
      </c>
      <c r="BT40" s="316">
        <v>104.0829</v>
      </c>
      <c r="BU40" s="316">
        <v>104.22110000000001</v>
      </c>
      <c r="BV40" s="316">
        <v>104.3818</v>
      </c>
    </row>
    <row r="41" spans="1:74" ht="11.15" customHeight="1" x14ac:dyDescent="0.25">
      <c r="A41" s="297" t="s">
        <v>882</v>
      </c>
      <c r="B41" s="41" t="s">
        <v>909</v>
      </c>
      <c r="C41" s="250">
        <v>98.416879855999994</v>
      </c>
      <c r="D41" s="250">
        <v>99.574625389999994</v>
      </c>
      <c r="E41" s="250">
        <v>100.37464118</v>
      </c>
      <c r="F41" s="250">
        <v>100.80667526000001</v>
      </c>
      <c r="G41" s="250">
        <v>100.86098843000001</v>
      </c>
      <c r="H41" s="250">
        <v>101.17588506</v>
      </c>
      <c r="I41" s="250">
        <v>101.54380676</v>
      </c>
      <c r="J41" s="250">
        <v>101.15277849</v>
      </c>
      <c r="K41" s="250">
        <v>100.76699549</v>
      </c>
      <c r="L41" s="250">
        <v>99.865528666000003</v>
      </c>
      <c r="M41" s="250">
        <v>99.240988901999998</v>
      </c>
      <c r="N41" s="250">
        <v>99.468815348000007</v>
      </c>
      <c r="O41" s="250">
        <v>98.779297678999995</v>
      </c>
      <c r="P41" s="250">
        <v>97.100560462999994</v>
      </c>
      <c r="Q41" s="250">
        <v>96.387845046999999</v>
      </c>
      <c r="R41" s="250">
        <v>96.420383013999995</v>
      </c>
      <c r="S41" s="250">
        <v>95.989556828999994</v>
      </c>
      <c r="T41" s="250">
        <v>95.586820626000005</v>
      </c>
      <c r="U41" s="250">
        <v>95.508006989999998</v>
      </c>
      <c r="V41" s="250">
        <v>96.205332033999994</v>
      </c>
      <c r="W41" s="250">
        <v>96.159644334000006</v>
      </c>
      <c r="X41" s="250">
        <v>95.250029967000003</v>
      </c>
      <c r="Y41" s="250">
        <v>94.722718842000006</v>
      </c>
      <c r="Z41" s="250">
        <v>95.297448094999993</v>
      </c>
      <c r="AA41" s="250">
        <v>96.249537250000003</v>
      </c>
      <c r="AB41" s="250">
        <v>96.118105865999993</v>
      </c>
      <c r="AC41" s="250">
        <v>94.088092407000005</v>
      </c>
      <c r="AD41" s="250">
        <v>81.996403790000002</v>
      </c>
      <c r="AE41" s="250">
        <v>83.528734826999994</v>
      </c>
      <c r="AF41" s="250">
        <v>86.921484280000001</v>
      </c>
      <c r="AG41" s="250">
        <v>89.192875616999999</v>
      </c>
      <c r="AH41" s="250">
        <v>90.207541441000004</v>
      </c>
      <c r="AI41" s="250">
        <v>90.742600515000007</v>
      </c>
      <c r="AJ41" s="250">
        <v>93.346964145000001</v>
      </c>
      <c r="AK41" s="250">
        <v>94.486944433000005</v>
      </c>
      <c r="AL41" s="250">
        <v>94.670591451000007</v>
      </c>
      <c r="AM41" s="250">
        <v>95.119308584999999</v>
      </c>
      <c r="AN41" s="250">
        <v>85.397563766000005</v>
      </c>
      <c r="AO41" s="250">
        <v>91.718747180999998</v>
      </c>
      <c r="AP41" s="250">
        <v>95.747981053000004</v>
      </c>
      <c r="AQ41" s="250">
        <v>97.113166980000003</v>
      </c>
      <c r="AR41" s="250">
        <v>97.517951881000002</v>
      </c>
      <c r="AS41" s="250">
        <v>97.394488549000002</v>
      </c>
      <c r="AT41" s="250">
        <v>96.232563337000002</v>
      </c>
      <c r="AU41" s="250">
        <v>93.765802422999997</v>
      </c>
      <c r="AV41" s="250">
        <v>96.583267988000003</v>
      </c>
      <c r="AW41" s="250">
        <v>97.460668737999995</v>
      </c>
      <c r="AX41" s="250">
        <v>97.703195589000003</v>
      </c>
      <c r="AY41" s="250">
        <v>97.509422216999994</v>
      </c>
      <c r="AZ41" s="316">
        <v>97.677220000000005</v>
      </c>
      <c r="BA41" s="316">
        <v>97.867580000000004</v>
      </c>
      <c r="BB41" s="316">
        <v>98.04804</v>
      </c>
      <c r="BC41" s="316">
        <v>98.307879999999997</v>
      </c>
      <c r="BD41" s="316">
        <v>98.614609999999999</v>
      </c>
      <c r="BE41" s="316">
        <v>99.074399999999997</v>
      </c>
      <c r="BF41" s="316">
        <v>99.395340000000004</v>
      </c>
      <c r="BG41" s="316">
        <v>99.683589999999995</v>
      </c>
      <c r="BH41" s="316">
        <v>99.903080000000003</v>
      </c>
      <c r="BI41" s="316">
        <v>100.15300000000001</v>
      </c>
      <c r="BJ41" s="316">
        <v>100.3972</v>
      </c>
      <c r="BK41" s="316">
        <v>100.6786</v>
      </c>
      <c r="BL41" s="316">
        <v>100.87949999999999</v>
      </c>
      <c r="BM41" s="316">
        <v>101.0427</v>
      </c>
      <c r="BN41" s="316">
        <v>101.1683</v>
      </c>
      <c r="BO41" s="316">
        <v>101.25620000000001</v>
      </c>
      <c r="BP41" s="316">
        <v>101.3065</v>
      </c>
      <c r="BQ41" s="316">
        <v>101.23650000000001</v>
      </c>
      <c r="BR41" s="316">
        <v>101.2734</v>
      </c>
      <c r="BS41" s="316">
        <v>101.33450000000001</v>
      </c>
      <c r="BT41" s="316">
        <v>101.42270000000001</v>
      </c>
      <c r="BU41" s="316">
        <v>101.53019999999999</v>
      </c>
      <c r="BV41" s="316">
        <v>101.6598</v>
      </c>
    </row>
    <row r="42" spans="1:74" ht="11.15" customHeight="1" x14ac:dyDescent="0.25">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316"/>
      <c r="BA42" s="316"/>
      <c r="BB42" s="316"/>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5" customHeight="1" x14ac:dyDescent="0.25">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301"/>
      <c r="BA43" s="301"/>
      <c r="BB43" s="301"/>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5" customHeight="1" x14ac:dyDescent="0.25">
      <c r="A44" s="134"/>
      <c r="B44" s="139" t="s">
        <v>877</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326"/>
      <c r="BA44" s="326"/>
      <c r="BB44" s="32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5" customHeight="1" x14ac:dyDescent="0.25">
      <c r="A45" s="140" t="s">
        <v>576</v>
      </c>
      <c r="B45" s="203" t="s">
        <v>460</v>
      </c>
      <c r="C45" s="208">
        <v>2.4872100000000001</v>
      </c>
      <c r="D45" s="208">
        <v>2.4929999999999999</v>
      </c>
      <c r="E45" s="208">
        <v>2.4951699999999999</v>
      </c>
      <c r="F45" s="208">
        <v>2.5027499999999998</v>
      </c>
      <c r="G45" s="208">
        <v>2.50786</v>
      </c>
      <c r="H45" s="208">
        <v>2.51152</v>
      </c>
      <c r="I45" s="208">
        <v>2.5134500000000002</v>
      </c>
      <c r="J45" s="208">
        <v>2.51735</v>
      </c>
      <c r="K45" s="208">
        <v>2.52183</v>
      </c>
      <c r="L45" s="208">
        <v>2.5289899999999998</v>
      </c>
      <c r="M45" s="208">
        <v>2.5282200000000001</v>
      </c>
      <c r="N45" s="208">
        <v>2.5249299999999999</v>
      </c>
      <c r="O45" s="208">
        <v>2.52441</v>
      </c>
      <c r="P45" s="208">
        <v>2.52969</v>
      </c>
      <c r="Q45" s="208">
        <v>2.5414699999999999</v>
      </c>
      <c r="R45" s="208">
        <v>2.5532599999999999</v>
      </c>
      <c r="S45" s="208">
        <v>2.5537100000000001</v>
      </c>
      <c r="T45" s="208">
        <v>2.55423</v>
      </c>
      <c r="U45" s="208">
        <v>2.55925</v>
      </c>
      <c r="V45" s="208">
        <v>2.5611799999999998</v>
      </c>
      <c r="W45" s="208">
        <v>2.5653199999999998</v>
      </c>
      <c r="X45" s="208">
        <v>2.5738699999999999</v>
      </c>
      <c r="Y45" s="208">
        <v>2.5798899999999998</v>
      </c>
      <c r="Z45" s="208">
        <v>2.58203</v>
      </c>
      <c r="AA45" s="208">
        <v>2.5868699999999998</v>
      </c>
      <c r="AB45" s="208">
        <v>2.5882399999999999</v>
      </c>
      <c r="AC45" s="208">
        <v>2.5798899999999998</v>
      </c>
      <c r="AD45" s="208">
        <v>2.5619200000000002</v>
      </c>
      <c r="AE45" s="208">
        <v>2.5594199999999998</v>
      </c>
      <c r="AF45" s="208">
        <v>2.5728200000000001</v>
      </c>
      <c r="AG45" s="208">
        <v>2.5860400000000001</v>
      </c>
      <c r="AH45" s="208">
        <v>2.59511</v>
      </c>
      <c r="AI45" s="208">
        <v>2.6014900000000001</v>
      </c>
      <c r="AJ45" s="208">
        <v>2.6046200000000002</v>
      </c>
      <c r="AK45" s="208">
        <v>2.60927</v>
      </c>
      <c r="AL45" s="208">
        <v>2.6156000000000001</v>
      </c>
      <c r="AM45" s="208">
        <v>2.6223100000000001</v>
      </c>
      <c r="AN45" s="208">
        <v>2.6316099999999998</v>
      </c>
      <c r="AO45" s="208">
        <v>2.6479300000000001</v>
      </c>
      <c r="AP45" s="208">
        <v>2.66832</v>
      </c>
      <c r="AQ45" s="208">
        <v>2.6855099999999998</v>
      </c>
      <c r="AR45" s="208">
        <v>2.7098100000000001</v>
      </c>
      <c r="AS45" s="208">
        <v>2.7226499999999998</v>
      </c>
      <c r="AT45" s="208">
        <v>2.7301199999999999</v>
      </c>
      <c r="AU45" s="208">
        <v>2.7413799999999999</v>
      </c>
      <c r="AV45" s="208">
        <v>2.7672400000000001</v>
      </c>
      <c r="AW45" s="208">
        <v>2.7888000000000002</v>
      </c>
      <c r="AX45" s="208">
        <v>2.80192</v>
      </c>
      <c r="AY45" s="208">
        <v>2.7964268148000002</v>
      </c>
      <c r="AZ45" s="324">
        <v>2.8013279999999998</v>
      </c>
      <c r="BA45" s="324">
        <v>2.8060390000000002</v>
      </c>
      <c r="BB45" s="324">
        <v>2.8107839999999999</v>
      </c>
      <c r="BC45" s="324">
        <v>2.814943</v>
      </c>
      <c r="BD45" s="324">
        <v>2.8187410000000002</v>
      </c>
      <c r="BE45" s="324">
        <v>2.8215629999999998</v>
      </c>
      <c r="BF45" s="324">
        <v>2.8251019999999998</v>
      </c>
      <c r="BG45" s="324">
        <v>2.8287420000000001</v>
      </c>
      <c r="BH45" s="324">
        <v>2.8315389999999998</v>
      </c>
      <c r="BI45" s="324">
        <v>2.8360880000000002</v>
      </c>
      <c r="BJ45" s="324">
        <v>2.8414450000000002</v>
      </c>
      <c r="BK45" s="324">
        <v>2.8492860000000002</v>
      </c>
      <c r="BL45" s="324">
        <v>2.855003</v>
      </c>
      <c r="BM45" s="324">
        <v>2.8602720000000001</v>
      </c>
      <c r="BN45" s="324">
        <v>2.8647429999999998</v>
      </c>
      <c r="BO45" s="324">
        <v>2.8693770000000001</v>
      </c>
      <c r="BP45" s="324">
        <v>2.8738239999999999</v>
      </c>
      <c r="BQ45" s="324">
        <v>2.8780350000000001</v>
      </c>
      <c r="BR45" s="324">
        <v>2.8821469999999998</v>
      </c>
      <c r="BS45" s="324">
        <v>2.8861110000000001</v>
      </c>
      <c r="BT45" s="324">
        <v>2.8891239999999998</v>
      </c>
      <c r="BU45" s="324">
        <v>2.8933930000000001</v>
      </c>
      <c r="BV45" s="324">
        <v>2.8981140000000001</v>
      </c>
    </row>
    <row r="46" spans="1:74" ht="11.15" customHeight="1" x14ac:dyDescent="0.25">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304"/>
      <c r="BA46" s="304"/>
      <c r="BB46" s="304"/>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5" customHeight="1" x14ac:dyDescent="0.25">
      <c r="A47" s="140" t="s">
        <v>575</v>
      </c>
      <c r="B47" s="203" t="s">
        <v>461</v>
      </c>
      <c r="C47" s="208">
        <v>1.9867377290999999</v>
      </c>
      <c r="D47" s="208">
        <v>1.9970429143999999</v>
      </c>
      <c r="E47" s="208">
        <v>2.0061595843000002</v>
      </c>
      <c r="F47" s="208">
        <v>2.0144427556000002</v>
      </c>
      <c r="G47" s="208">
        <v>2.0209161327</v>
      </c>
      <c r="H47" s="208">
        <v>2.0259347323000001</v>
      </c>
      <c r="I47" s="208">
        <v>2.0293483988999999</v>
      </c>
      <c r="J47" s="208">
        <v>2.0315700597999999</v>
      </c>
      <c r="K47" s="208">
        <v>2.0324495597999999</v>
      </c>
      <c r="L47" s="208">
        <v>2.0338961753999998</v>
      </c>
      <c r="M47" s="208">
        <v>2.0306593957999999</v>
      </c>
      <c r="N47" s="208">
        <v>2.0246484977999999</v>
      </c>
      <c r="O47" s="208">
        <v>2.0071924164000001</v>
      </c>
      <c r="P47" s="208">
        <v>2.0021365800000002</v>
      </c>
      <c r="Q47" s="208">
        <v>2.0008099237999999</v>
      </c>
      <c r="R47" s="208">
        <v>2.0124427759999999</v>
      </c>
      <c r="S47" s="208">
        <v>2.0116517339</v>
      </c>
      <c r="T47" s="208">
        <v>2.0076671258999998</v>
      </c>
      <c r="U47" s="208">
        <v>1.9928141800000001</v>
      </c>
      <c r="V47" s="208">
        <v>1.9881985188</v>
      </c>
      <c r="W47" s="208">
        <v>1.9861453703</v>
      </c>
      <c r="X47" s="208">
        <v>1.993474502</v>
      </c>
      <c r="Y47" s="208">
        <v>1.9914315537</v>
      </c>
      <c r="Z47" s="208">
        <v>1.9868362927000001</v>
      </c>
      <c r="AA47" s="208">
        <v>1.9859789096</v>
      </c>
      <c r="AB47" s="208">
        <v>1.9715613803000001</v>
      </c>
      <c r="AC47" s="208">
        <v>1.9498738952000001</v>
      </c>
      <c r="AD47" s="208">
        <v>1.8900961314</v>
      </c>
      <c r="AE47" s="208">
        <v>1.8769839773000001</v>
      </c>
      <c r="AF47" s="208">
        <v>1.8797171099000001</v>
      </c>
      <c r="AG47" s="208">
        <v>1.9206741882</v>
      </c>
      <c r="AH47" s="208">
        <v>1.9383138998</v>
      </c>
      <c r="AI47" s="208">
        <v>1.9550149037</v>
      </c>
      <c r="AJ47" s="208">
        <v>1.9585186849</v>
      </c>
      <c r="AK47" s="208">
        <v>1.98253616</v>
      </c>
      <c r="AL47" s="208">
        <v>2.0148088137000002</v>
      </c>
      <c r="AM47" s="208">
        <v>2.0650727999999998</v>
      </c>
      <c r="AN47" s="208">
        <v>2.1065536957000002</v>
      </c>
      <c r="AO47" s="208">
        <v>2.1489876546</v>
      </c>
      <c r="AP47" s="208">
        <v>2.1990389634</v>
      </c>
      <c r="AQ47" s="208">
        <v>2.2383808339</v>
      </c>
      <c r="AR47" s="208">
        <v>2.2736775527000002</v>
      </c>
      <c r="AS47" s="208">
        <v>2.3083007476000001</v>
      </c>
      <c r="AT47" s="208">
        <v>2.3329784421999999</v>
      </c>
      <c r="AU47" s="208">
        <v>2.3510822643</v>
      </c>
      <c r="AV47" s="208">
        <v>2.3604848058000001</v>
      </c>
      <c r="AW47" s="208">
        <v>2.3670364388</v>
      </c>
      <c r="AX47" s="208">
        <v>2.3686097554000001</v>
      </c>
      <c r="AY47" s="208">
        <v>2.3567815185000001</v>
      </c>
      <c r="AZ47" s="324">
        <v>2.3547159999999998</v>
      </c>
      <c r="BA47" s="324">
        <v>2.3539889999999999</v>
      </c>
      <c r="BB47" s="324">
        <v>2.356109</v>
      </c>
      <c r="BC47" s="324">
        <v>2.3569300000000002</v>
      </c>
      <c r="BD47" s="324">
        <v>2.3579590000000001</v>
      </c>
      <c r="BE47" s="324">
        <v>2.3607990000000001</v>
      </c>
      <c r="BF47" s="324">
        <v>2.3610419999999999</v>
      </c>
      <c r="BG47" s="324">
        <v>2.3602919999999998</v>
      </c>
      <c r="BH47" s="324">
        <v>2.3557090000000001</v>
      </c>
      <c r="BI47" s="324">
        <v>2.3550990000000001</v>
      </c>
      <c r="BJ47" s="324">
        <v>2.355623</v>
      </c>
      <c r="BK47" s="324">
        <v>2.357939</v>
      </c>
      <c r="BL47" s="324">
        <v>2.3602409999999998</v>
      </c>
      <c r="BM47" s="324">
        <v>2.3631850000000001</v>
      </c>
      <c r="BN47" s="324">
        <v>2.3691939999999998</v>
      </c>
      <c r="BO47" s="324">
        <v>2.3716050000000002</v>
      </c>
      <c r="BP47" s="324">
        <v>2.3728400000000001</v>
      </c>
      <c r="BQ47" s="324">
        <v>2.3723209999999999</v>
      </c>
      <c r="BR47" s="324">
        <v>2.3716409999999999</v>
      </c>
      <c r="BS47" s="324">
        <v>2.3702200000000002</v>
      </c>
      <c r="BT47" s="324">
        <v>2.3665910000000001</v>
      </c>
      <c r="BU47" s="324">
        <v>2.364789</v>
      </c>
      <c r="BV47" s="324">
        <v>2.3633470000000001</v>
      </c>
    </row>
    <row r="48" spans="1:74" ht="11.15" customHeight="1" x14ac:dyDescent="0.25">
      <c r="A48" s="134"/>
      <c r="B48" s="139" t="s">
        <v>679</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326"/>
      <c r="BA48" s="326"/>
      <c r="BB48" s="32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5" customHeight="1" x14ac:dyDescent="0.25">
      <c r="A49" s="140" t="s">
        <v>577</v>
      </c>
      <c r="B49" s="203" t="s">
        <v>461</v>
      </c>
      <c r="C49" s="208">
        <v>1.97</v>
      </c>
      <c r="D49" s="208">
        <v>1.9970000000000001</v>
      </c>
      <c r="E49" s="208">
        <v>1.9770000000000001</v>
      </c>
      <c r="F49" s="208">
        <v>2.077</v>
      </c>
      <c r="G49" s="208">
        <v>2.2829999999999999</v>
      </c>
      <c r="H49" s="208">
        <v>2.294</v>
      </c>
      <c r="I49" s="208">
        <v>2.282</v>
      </c>
      <c r="J49" s="208">
        <v>2.2389999999999999</v>
      </c>
      <c r="K49" s="208">
        <v>2.266</v>
      </c>
      <c r="L49" s="208">
        <v>2.331</v>
      </c>
      <c r="M49" s="208">
        <v>2.1429999999999998</v>
      </c>
      <c r="N49" s="208">
        <v>1.8380000000000001</v>
      </c>
      <c r="O49" s="208">
        <v>1.6759999999999999</v>
      </c>
      <c r="P49" s="208">
        <v>1.776</v>
      </c>
      <c r="Q49" s="208">
        <v>1.9710000000000001</v>
      </c>
      <c r="R49" s="208">
        <v>2.117</v>
      </c>
      <c r="S49" s="208">
        <v>2.1509999999999998</v>
      </c>
      <c r="T49" s="208">
        <v>1.972</v>
      </c>
      <c r="U49" s="208">
        <v>2.0190000000000001</v>
      </c>
      <c r="V49" s="208">
        <v>1.9419999999999999</v>
      </c>
      <c r="W49" s="208">
        <v>1.903</v>
      </c>
      <c r="X49" s="208">
        <v>1.956</v>
      </c>
      <c r="Y49" s="208">
        <v>1.921</v>
      </c>
      <c r="Z49" s="208">
        <v>1.913</v>
      </c>
      <c r="AA49" s="208">
        <v>1.903</v>
      </c>
      <c r="AB49" s="208">
        <v>1.758</v>
      </c>
      <c r="AC49" s="208">
        <v>1.478</v>
      </c>
      <c r="AD49" s="208">
        <v>0.90300000000000002</v>
      </c>
      <c r="AE49" s="208">
        <v>0.98299999999999998</v>
      </c>
      <c r="AF49" s="208">
        <v>1.262</v>
      </c>
      <c r="AG49" s="208">
        <v>1.46</v>
      </c>
      <c r="AH49" s="208">
        <v>1.4950000000000001</v>
      </c>
      <c r="AI49" s="208">
        <v>1.444</v>
      </c>
      <c r="AJ49" s="208">
        <v>1.466</v>
      </c>
      <c r="AK49" s="208">
        <v>1.4890000000000001</v>
      </c>
      <c r="AL49" s="208">
        <v>1.6459999999999999</v>
      </c>
      <c r="AM49" s="208">
        <v>1.784</v>
      </c>
      <c r="AN49" s="208">
        <v>1.968</v>
      </c>
      <c r="AO49" s="208">
        <v>2.2519999999999998</v>
      </c>
      <c r="AP49" s="208">
        <v>2.222</v>
      </c>
      <c r="AQ49" s="208">
        <v>2.4039999999999999</v>
      </c>
      <c r="AR49" s="208">
        <v>2.4420000000000002</v>
      </c>
      <c r="AS49" s="208">
        <v>2.5663299999999998</v>
      </c>
      <c r="AT49" s="208">
        <v>2.5160800000000001</v>
      </c>
      <c r="AU49" s="208">
        <v>2.5707</v>
      </c>
      <c r="AV49" s="208">
        <v>2.7879999999999998</v>
      </c>
      <c r="AW49" s="208">
        <v>2.7889699999999999</v>
      </c>
      <c r="AX49" s="208">
        <v>2.59199</v>
      </c>
      <c r="AY49" s="208">
        <v>2.5299960000000001</v>
      </c>
      <c r="AZ49" s="324">
        <v>2.6116830000000002</v>
      </c>
      <c r="BA49" s="324">
        <v>2.592565</v>
      </c>
      <c r="BB49" s="324">
        <v>2.588441</v>
      </c>
      <c r="BC49" s="324">
        <v>2.5652379999999999</v>
      </c>
      <c r="BD49" s="324">
        <v>2.5392169999999998</v>
      </c>
      <c r="BE49" s="324">
        <v>2.4827870000000001</v>
      </c>
      <c r="BF49" s="324">
        <v>2.4573489999999998</v>
      </c>
      <c r="BG49" s="324">
        <v>2.365418</v>
      </c>
      <c r="BH49" s="324">
        <v>2.2736079999999999</v>
      </c>
      <c r="BI49" s="324">
        <v>2.226181</v>
      </c>
      <c r="BJ49" s="324">
        <v>2.1590750000000001</v>
      </c>
      <c r="BK49" s="324">
        <v>2.1565099999999999</v>
      </c>
      <c r="BL49" s="324">
        <v>2.1607470000000002</v>
      </c>
      <c r="BM49" s="324">
        <v>2.1717050000000002</v>
      </c>
      <c r="BN49" s="324">
        <v>2.1599170000000001</v>
      </c>
      <c r="BO49" s="324">
        <v>2.1562579999999998</v>
      </c>
      <c r="BP49" s="324">
        <v>2.1330119999999999</v>
      </c>
      <c r="BQ49" s="324">
        <v>2.1121470000000002</v>
      </c>
      <c r="BR49" s="324">
        <v>2.1235119999999998</v>
      </c>
      <c r="BS49" s="324">
        <v>2.0891899999999999</v>
      </c>
      <c r="BT49" s="324">
        <v>2.0471979999999999</v>
      </c>
      <c r="BU49" s="324">
        <v>2.0320640000000001</v>
      </c>
      <c r="BV49" s="324">
        <v>1.9990540000000001</v>
      </c>
    </row>
    <row r="50" spans="1:74" ht="11.15" customHeight="1" x14ac:dyDescent="0.25">
      <c r="A50" s="140"/>
      <c r="B50" s="139" t="s">
        <v>555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301"/>
      <c r="BA50" s="301"/>
      <c r="BB50" s="301"/>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5" customHeight="1" x14ac:dyDescent="0.25">
      <c r="A51" s="37" t="s">
        <v>556</v>
      </c>
      <c r="B51" s="556" t="s">
        <v>1097</v>
      </c>
      <c r="C51" s="250">
        <v>109.312</v>
      </c>
      <c r="D51" s="250">
        <v>109.312</v>
      </c>
      <c r="E51" s="250">
        <v>109.312</v>
      </c>
      <c r="F51" s="250">
        <v>110.15600000000001</v>
      </c>
      <c r="G51" s="250">
        <v>110.15600000000001</v>
      </c>
      <c r="H51" s="250">
        <v>110.15600000000001</v>
      </c>
      <c r="I51" s="250">
        <v>110.64700000000001</v>
      </c>
      <c r="J51" s="250">
        <v>110.64700000000001</v>
      </c>
      <c r="K51" s="250">
        <v>110.64700000000001</v>
      </c>
      <c r="L51" s="250">
        <v>111.191</v>
      </c>
      <c r="M51" s="250">
        <v>111.191</v>
      </c>
      <c r="N51" s="250">
        <v>111.191</v>
      </c>
      <c r="O51" s="250">
        <v>111.502</v>
      </c>
      <c r="P51" s="250">
        <v>111.502</v>
      </c>
      <c r="Q51" s="250">
        <v>111.502</v>
      </c>
      <c r="R51" s="250">
        <v>112.142</v>
      </c>
      <c r="S51" s="250">
        <v>112.142</v>
      </c>
      <c r="T51" s="250">
        <v>112.142</v>
      </c>
      <c r="U51" s="250">
        <v>112.524</v>
      </c>
      <c r="V51" s="250">
        <v>112.524</v>
      </c>
      <c r="W51" s="250">
        <v>112.524</v>
      </c>
      <c r="X51" s="250">
        <v>112.947</v>
      </c>
      <c r="Y51" s="250">
        <v>112.947</v>
      </c>
      <c r="Z51" s="250">
        <v>112.947</v>
      </c>
      <c r="AA51" s="250">
        <v>113.39700000000001</v>
      </c>
      <c r="AB51" s="250">
        <v>113.39700000000001</v>
      </c>
      <c r="AC51" s="250">
        <v>113.39700000000001</v>
      </c>
      <c r="AD51" s="250">
        <v>112.96899999999999</v>
      </c>
      <c r="AE51" s="250">
        <v>112.96899999999999</v>
      </c>
      <c r="AF51" s="250">
        <v>112.96899999999999</v>
      </c>
      <c r="AG51" s="250">
        <v>113.98399999999999</v>
      </c>
      <c r="AH51" s="250">
        <v>113.98399999999999</v>
      </c>
      <c r="AI51" s="250">
        <v>113.98399999999999</v>
      </c>
      <c r="AJ51" s="250">
        <v>114.611</v>
      </c>
      <c r="AK51" s="250">
        <v>114.611</v>
      </c>
      <c r="AL51" s="250">
        <v>114.611</v>
      </c>
      <c r="AM51" s="250">
        <v>115.82599999999999</v>
      </c>
      <c r="AN51" s="250">
        <v>115.82599999999999</v>
      </c>
      <c r="AO51" s="250">
        <v>115.82599999999999</v>
      </c>
      <c r="AP51" s="250">
        <v>117.54600000000001</v>
      </c>
      <c r="AQ51" s="250">
        <v>117.54600000000001</v>
      </c>
      <c r="AR51" s="250">
        <v>117.54600000000001</v>
      </c>
      <c r="AS51" s="250">
        <v>119.259</v>
      </c>
      <c r="AT51" s="250">
        <v>119.259</v>
      </c>
      <c r="AU51" s="250">
        <v>119.259</v>
      </c>
      <c r="AV51" s="250">
        <v>120.39126666999999</v>
      </c>
      <c r="AW51" s="250">
        <v>120.86490000000001</v>
      </c>
      <c r="AX51" s="250">
        <v>121.28303332999999</v>
      </c>
      <c r="AY51" s="250">
        <v>121.6326</v>
      </c>
      <c r="AZ51" s="316">
        <v>121.9495</v>
      </c>
      <c r="BA51" s="316">
        <v>122.2208</v>
      </c>
      <c r="BB51" s="316">
        <v>122.4023</v>
      </c>
      <c r="BC51" s="316">
        <v>122.6151</v>
      </c>
      <c r="BD51" s="316">
        <v>122.8152</v>
      </c>
      <c r="BE51" s="316">
        <v>122.9896</v>
      </c>
      <c r="BF51" s="316">
        <v>123.17400000000001</v>
      </c>
      <c r="BG51" s="316">
        <v>123.3553</v>
      </c>
      <c r="BH51" s="316">
        <v>123.506</v>
      </c>
      <c r="BI51" s="316">
        <v>123.7021</v>
      </c>
      <c r="BJ51" s="316">
        <v>123.916</v>
      </c>
      <c r="BK51" s="316">
        <v>124.1734</v>
      </c>
      <c r="BL51" s="316">
        <v>124.40349999999999</v>
      </c>
      <c r="BM51" s="316">
        <v>124.63209999999999</v>
      </c>
      <c r="BN51" s="316">
        <v>124.86450000000001</v>
      </c>
      <c r="BO51" s="316">
        <v>125.086</v>
      </c>
      <c r="BP51" s="316">
        <v>125.3021</v>
      </c>
      <c r="BQ51" s="316">
        <v>125.502</v>
      </c>
      <c r="BR51" s="316">
        <v>125.71510000000001</v>
      </c>
      <c r="BS51" s="316">
        <v>125.93089999999999</v>
      </c>
      <c r="BT51" s="316">
        <v>126.1431</v>
      </c>
      <c r="BU51" s="316">
        <v>126.3686</v>
      </c>
      <c r="BV51" s="316">
        <v>126.60129999999999</v>
      </c>
    </row>
    <row r="52" spans="1:74" ht="11.15" customHeight="1" x14ac:dyDescent="0.25">
      <c r="A52" s="134"/>
      <c r="B52" s="139" t="s">
        <v>501</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304"/>
      <c r="BA52" s="304"/>
      <c r="BB52" s="304"/>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5" customHeight="1" x14ac:dyDescent="0.25">
      <c r="A53" s="134"/>
      <c r="B53" s="144" t="s">
        <v>582</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304"/>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134"/>
      <c r="B54" s="139" t="s">
        <v>50</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304"/>
      <c r="BA54" s="304"/>
      <c r="BB54" s="304"/>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5" customHeight="1" x14ac:dyDescent="0.25">
      <c r="A55" s="146" t="s">
        <v>583</v>
      </c>
      <c r="B55" s="203" t="s">
        <v>462</v>
      </c>
      <c r="C55" s="232">
        <v>7894.7096774000001</v>
      </c>
      <c r="D55" s="232">
        <v>8134.25</v>
      </c>
      <c r="E55" s="232">
        <v>8732.4193548000003</v>
      </c>
      <c r="F55" s="232">
        <v>9170.9</v>
      </c>
      <c r="G55" s="232">
        <v>9152.0322581</v>
      </c>
      <c r="H55" s="232">
        <v>9421.6</v>
      </c>
      <c r="I55" s="232">
        <v>9386.7419355000002</v>
      </c>
      <c r="J55" s="232">
        <v>9193.1935484000005</v>
      </c>
      <c r="K55" s="232">
        <v>8914.4666667000001</v>
      </c>
      <c r="L55" s="232">
        <v>9076.8387096999995</v>
      </c>
      <c r="M55" s="232">
        <v>8682.4333332999995</v>
      </c>
      <c r="N55" s="232">
        <v>8721.6129032000008</v>
      </c>
      <c r="O55" s="232">
        <v>8029.9032257999997</v>
      </c>
      <c r="P55" s="232">
        <v>8278.25</v>
      </c>
      <c r="Q55" s="232">
        <v>8786.4193548000003</v>
      </c>
      <c r="R55" s="232">
        <v>9113.7666666999994</v>
      </c>
      <c r="S55" s="232">
        <v>9345.5161289999996</v>
      </c>
      <c r="T55" s="232">
        <v>9378.6333333000002</v>
      </c>
      <c r="U55" s="232">
        <v>9403.8709677000006</v>
      </c>
      <c r="V55" s="232">
        <v>9461.5483870999997</v>
      </c>
      <c r="W55" s="232">
        <v>9110.6333333000002</v>
      </c>
      <c r="X55" s="232">
        <v>9160.0322581</v>
      </c>
      <c r="Y55" s="232">
        <v>8677.5333332999999</v>
      </c>
      <c r="Z55" s="232">
        <v>8443.7741934999995</v>
      </c>
      <c r="AA55" s="232">
        <v>8414.4193548000003</v>
      </c>
      <c r="AB55" s="232">
        <v>8368.7931033999994</v>
      </c>
      <c r="AC55" s="232">
        <v>7310.9032257999997</v>
      </c>
      <c r="AD55" s="232">
        <v>5587.2333332999997</v>
      </c>
      <c r="AE55" s="232">
        <v>7129.2258064999996</v>
      </c>
      <c r="AF55" s="232">
        <v>8344.3333332999991</v>
      </c>
      <c r="AG55" s="232">
        <v>8566.1290322999994</v>
      </c>
      <c r="AH55" s="232">
        <v>8550.3225805999991</v>
      </c>
      <c r="AI55" s="232">
        <v>8584.3666666999998</v>
      </c>
      <c r="AJ55" s="232">
        <v>8599.8709677000006</v>
      </c>
      <c r="AK55" s="232">
        <v>7943.3333333</v>
      </c>
      <c r="AL55" s="232">
        <v>7788.7419355000002</v>
      </c>
      <c r="AM55" s="232">
        <v>7452.1290323000003</v>
      </c>
      <c r="AN55" s="232">
        <v>7608.1071429000003</v>
      </c>
      <c r="AO55" s="232">
        <v>8693.0967741999993</v>
      </c>
      <c r="AP55" s="232">
        <v>8675.2666666999994</v>
      </c>
      <c r="AQ55" s="232">
        <v>9176.6129032000008</v>
      </c>
      <c r="AR55" s="232">
        <v>9563.9</v>
      </c>
      <c r="AS55" s="232">
        <v>9563.7096774000001</v>
      </c>
      <c r="AT55" s="232">
        <v>9270.8709677000006</v>
      </c>
      <c r="AU55" s="232">
        <v>9265.9666667000001</v>
      </c>
      <c r="AV55" s="232">
        <v>9218.0645160999993</v>
      </c>
      <c r="AW55" s="232">
        <v>8919.4666667000001</v>
      </c>
      <c r="AX55" s="232">
        <v>8521.9069999999992</v>
      </c>
      <c r="AY55" s="232">
        <v>8055.9719999999998</v>
      </c>
      <c r="AZ55" s="305">
        <v>8294.7960000000003</v>
      </c>
      <c r="BA55" s="305">
        <v>8824.4830000000002</v>
      </c>
      <c r="BB55" s="305">
        <v>9059.8320000000003</v>
      </c>
      <c r="BC55" s="305">
        <v>9311.7610000000004</v>
      </c>
      <c r="BD55" s="305">
        <v>9721.5400000000009</v>
      </c>
      <c r="BE55" s="305">
        <v>9745.3490000000002</v>
      </c>
      <c r="BF55" s="305">
        <v>9553.5859999999993</v>
      </c>
      <c r="BG55" s="305">
        <v>9407.4079999999994</v>
      </c>
      <c r="BH55" s="305">
        <v>9381.3940000000002</v>
      </c>
      <c r="BI55" s="305">
        <v>9048.9490000000005</v>
      </c>
      <c r="BJ55" s="305">
        <v>8939.58</v>
      </c>
      <c r="BK55" s="305">
        <v>8218.3719999999994</v>
      </c>
      <c r="BL55" s="305">
        <v>8500.3250000000007</v>
      </c>
      <c r="BM55" s="305">
        <v>9063.8279999999995</v>
      </c>
      <c r="BN55" s="305">
        <v>9346.3529999999992</v>
      </c>
      <c r="BO55" s="305">
        <v>9513.3150000000005</v>
      </c>
      <c r="BP55" s="305">
        <v>9868.7780000000002</v>
      </c>
      <c r="BQ55" s="305">
        <v>9912.7250000000004</v>
      </c>
      <c r="BR55" s="305">
        <v>9704.6710000000003</v>
      </c>
      <c r="BS55" s="305">
        <v>9550.4950000000008</v>
      </c>
      <c r="BT55" s="305">
        <v>9570.0220000000008</v>
      </c>
      <c r="BU55" s="305">
        <v>9256.19</v>
      </c>
      <c r="BV55" s="305">
        <v>9111.0490000000009</v>
      </c>
    </row>
    <row r="56" spans="1:74" ht="11.15" customHeight="1" x14ac:dyDescent="0.25">
      <c r="A56" s="134"/>
      <c r="B56" s="139" t="s">
        <v>584</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304"/>
      <c r="BA56" s="304"/>
      <c r="BB56" s="304"/>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5" customHeight="1" x14ac:dyDescent="0.25">
      <c r="A57" s="140" t="s">
        <v>585</v>
      </c>
      <c r="B57" s="203" t="s">
        <v>798</v>
      </c>
      <c r="C57" s="232">
        <v>582.11603709999997</v>
      </c>
      <c r="D57" s="232">
        <v>602.28317554</v>
      </c>
      <c r="E57" s="232">
        <v>623.31326096999999</v>
      </c>
      <c r="F57" s="232">
        <v>630.81710120000002</v>
      </c>
      <c r="G57" s="232">
        <v>666.70325661000004</v>
      </c>
      <c r="H57" s="232">
        <v>694.44226222999998</v>
      </c>
      <c r="I57" s="232">
        <v>692.10183689999997</v>
      </c>
      <c r="J57" s="232">
        <v>665.63464032000002</v>
      </c>
      <c r="K57" s="232">
        <v>640.97481983</v>
      </c>
      <c r="L57" s="232">
        <v>676.68536758000005</v>
      </c>
      <c r="M57" s="232">
        <v>634.14949533000004</v>
      </c>
      <c r="N57" s="232">
        <v>670.80145674000005</v>
      </c>
      <c r="O57" s="232">
        <v>634.16665606000004</v>
      </c>
      <c r="P57" s="232">
        <v>616.29988029000003</v>
      </c>
      <c r="Q57" s="232">
        <v>674.55900328999996</v>
      </c>
      <c r="R57" s="232">
        <v>652.32828213000005</v>
      </c>
      <c r="S57" s="232">
        <v>692.70975019000002</v>
      </c>
      <c r="T57" s="232">
        <v>709.35740983000005</v>
      </c>
      <c r="U57" s="232">
        <v>725.07968452</v>
      </c>
      <c r="V57" s="232">
        <v>732.88319767999997</v>
      </c>
      <c r="W57" s="232">
        <v>675.58583942999996</v>
      </c>
      <c r="X57" s="232">
        <v>690.57795581000005</v>
      </c>
      <c r="Y57" s="232">
        <v>679.16819137000005</v>
      </c>
      <c r="Z57" s="232">
        <v>693.56099210000002</v>
      </c>
      <c r="AA57" s="232">
        <v>662.8502201</v>
      </c>
      <c r="AB57" s="232">
        <v>638.55714407000005</v>
      </c>
      <c r="AC57" s="232">
        <v>588.94402619000005</v>
      </c>
      <c r="AD57" s="232">
        <v>348.16062817</v>
      </c>
      <c r="AE57" s="232">
        <v>335.65795329000002</v>
      </c>
      <c r="AF57" s="232">
        <v>402.37691903000001</v>
      </c>
      <c r="AG57" s="232">
        <v>471.91626752000002</v>
      </c>
      <c r="AH57" s="232">
        <v>481.58655755000001</v>
      </c>
      <c r="AI57" s="232">
        <v>480.99070160000002</v>
      </c>
      <c r="AJ57" s="232">
        <v>508.19527170999999</v>
      </c>
      <c r="AK57" s="232">
        <v>542.31792302999997</v>
      </c>
      <c r="AL57" s="232">
        <v>561.58383574000004</v>
      </c>
      <c r="AM57" s="232">
        <v>519.99356374000001</v>
      </c>
      <c r="AN57" s="232">
        <v>505.38692707000001</v>
      </c>
      <c r="AO57" s="232">
        <v>583.65880945000004</v>
      </c>
      <c r="AP57" s="232">
        <v>571.42450516999997</v>
      </c>
      <c r="AQ57" s="232">
        <v>588.11143626</v>
      </c>
      <c r="AR57" s="232">
        <v>629.65254917000004</v>
      </c>
      <c r="AS57" s="232">
        <v>678.26203194000004</v>
      </c>
      <c r="AT57" s="232">
        <v>655.23820974</v>
      </c>
      <c r="AU57" s="232">
        <v>640.80421552999996</v>
      </c>
      <c r="AV57" s="232">
        <v>646.26589635000005</v>
      </c>
      <c r="AW57" s="232">
        <v>652.77809999999999</v>
      </c>
      <c r="AX57" s="232">
        <v>692.36749999999995</v>
      </c>
      <c r="AY57" s="232">
        <v>594.08600000000001</v>
      </c>
      <c r="AZ57" s="305">
        <v>606.66610000000003</v>
      </c>
      <c r="BA57" s="305">
        <v>675.77769999999998</v>
      </c>
      <c r="BB57" s="305">
        <v>661.03229999999996</v>
      </c>
      <c r="BC57" s="305">
        <v>692.58479999999997</v>
      </c>
      <c r="BD57" s="305">
        <v>714.82050000000004</v>
      </c>
      <c r="BE57" s="305">
        <v>735.34429999999998</v>
      </c>
      <c r="BF57" s="305">
        <v>734.98400000000004</v>
      </c>
      <c r="BG57" s="305">
        <v>681.42780000000005</v>
      </c>
      <c r="BH57" s="305">
        <v>688.4126</v>
      </c>
      <c r="BI57" s="305">
        <v>674.43769999999995</v>
      </c>
      <c r="BJ57" s="305">
        <v>702.10580000000004</v>
      </c>
      <c r="BK57" s="305">
        <v>667.31330000000003</v>
      </c>
      <c r="BL57" s="305">
        <v>646.1354</v>
      </c>
      <c r="BM57" s="305">
        <v>686.07870000000003</v>
      </c>
      <c r="BN57" s="305">
        <v>665.7989</v>
      </c>
      <c r="BO57" s="305">
        <v>702.22439999999995</v>
      </c>
      <c r="BP57" s="305">
        <v>723.81920000000002</v>
      </c>
      <c r="BQ57" s="305">
        <v>739.85760000000005</v>
      </c>
      <c r="BR57" s="305">
        <v>745.25580000000002</v>
      </c>
      <c r="BS57" s="305">
        <v>693.29570000000001</v>
      </c>
      <c r="BT57" s="305">
        <v>704.822</v>
      </c>
      <c r="BU57" s="305">
        <v>691.4624</v>
      </c>
      <c r="BV57" s="305">
        <v>715.8913</v>
      </c>
    </row>
    <row r="58" spans="1:74" ht="11.15" customHeight="1" x14ac:dyDescent="0.25">
      <c r="A58" s="134"/>
      <c r="B58" s="139" t="s">
        <v>586</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323"/>
      <c r="BA58" s="323"/>
      <c r="BB58" s="323"/>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5" customHeight="1" x14ac:dyDescent="0.25">
      <c r="A59" s="140" t="s">
        <v>587</v>
      </c>
      <c r="B59" s="203" t="s">
        <v>799</v>
      </c>
      <c r="C59" s="232">
        <v>347.76202905999997</v>
      </c>
      <c r="D59" s="232">
        <v>355.43747946000002</v>
      </c>
      <c r="E59" s="232">
        <v>398.75601957999999</v>
      </c>
      <c r="F59" s="232">
        <v>395.06800533000001</v>
      </c>
      <c r="G59" s="232">
        <v>406.66937603000002</v>
      </c>
      <c r="H59" s="232">
        <v>439.7450432</v>
      </c>
      <c r="I59" s="232">
        <v>438.38909183999999</v>
      </c>
      <c r="J59" s="232">
        <v>425.72941845000003</v>
      </c>
      <c r="K59" s="232">
        <v>388.2077061</v>
      </c>
      <c r="L59" s="232">
        <v>401.11245100000002</v>
      </c>
      <c r="M59" s="232">
        <v>389.57873262999999</v>
      </c>
      <c r="N59" s="232">
        <v>391.86633029000001</v>
      </c>
      <c r="O59" s="232">
        <v>362.39645903000002</v>
      </c>
      <c r="P59" s="232">
        <v>361.71937436000002</v>
      </c>
      <c r="Q59" s="232">
        <v>413.84952364999998</v>
      </c>
      <c r="R59" s="232">
        <v>409.53255000000001</v>
      </c>
      <c r="S59" s="232">
        <v>420.71072667999999</v>
      </c>
      <c r="T59" s="232">
        <v>447.42027953000002</v>
      </c>
      <c r="U59" s="232">
        <v>447.86679796999999</v>
      </c>
      <c r="V59" s="232">
        <v>435.81672500000002</v>
      </c>
      <c r="W59" s="232">
        <v>396.95625257</v>
      </c>
      <c r="X59" s="232">
        <v>408.13371042</v>
      </c>
      <c r="Y59" s="232">
        <v>398.32528987000001</v>
      </c>
      <c r="Z59" s="232">
        <v>410.07996455</v>
      </c>
      <c r="AA59" s="232">
        <v>371.31982270999998</v>
      </c>
      <c r="AB59" s="232">
        <v>358.52792720999997</v>
      </c>
      <c r="AC59" s="232">
        <v>255.65592380999999</v>
      </c>
      <c r="AD59" s="232">
        <v>126.0592292</v>
      </c>
      <c r="AE59" s="232">
        <v>146.80347523</v>
      </c>
      <c r="AF59" s="232">
        <v>180.82400103000001</v>
      </c>
      <c r="AG59" s="232">
        <v>202.91098352</v>
      </c>
      <c r="AH59" s="232">
        <v>206.27429090000001</v>
      </c>
      <c r="AI59" s="232">
        <v>214.8677319</v>
      </c>
      <c r="AJ59" s="232">
        <v>231.45525874</v>
      </c>
      <c r="AK59" s="232">
        <v>239.57438653</v>
      </c>
      <c r="AL59" s="232">
        <v>243.73472390000001</v>
      </c>
      <c r="AM59" s="232">
        <v>222.25209787</v>
      </c>
      <c r="AN59" s="232">
        <v>222.09482729000001</v>
      </c>
      <c r="AO59" s="232">
        <v>288.75299318999998</v>
      </c>
      <c r="AP59" s="232">
        <v>311.87775522999999</v>
      </c>
      <c r="AQ59" s="232">
        <v>332.86851905999998</v>
      </c>
      <c r="AR59" s="232">
        <v>375.50611943000001</v>
      </c>
      <c r="AS59" s="232">
        <v>396.37477454999998</v>
      </c>
      <c r="AT59" s="232">
        <v>371.68089848</v>
      </c>
      <c r="AU59" s="232">
        <v>346.98601100000002</v>
      </c>
      <c r="AV59" s="232">
        <v>364.54846413000001</v>
      </c>
      <c r="AW59" s="232">
        <v>357.12060000000002</v>
      </c>
      <c r="AX59" s="232">
        <v>387.22699999999998</v>
      </c>
      <c r="AY59" s="232">
        <v>355.05520000000001</v>
      </c>
      <c r="AZ59" s="305">
        <v>355.471</v>
      </c>
      <c r="BA59" s="305">
        <v>398.4314</v>
      </c>
      <c r="BB59" s="305">
        <v>396.74610000000001</v>
      </c>
      <c r="BC59" s="305">
        <v>402.09309999999999</v>
      </c>
      <c r="BD59" s="305">
        <v>431.24180000000001</v>
      </c>
      <c r="BE59" s="305">
        <v>434.65640000000002</v>
      </c>
      <c r="BF59" s="305">
        <v>418.7457</v>
      </c>
      <c r="BG59" s="305">
        <v>386.4144</v>
      </c>
      <c r="BH59" s="305">
        <v>388.29610000000002</v>
      </c>
      <c r="BI59" s="305">
        <v>383.02089999999998</v>
      </c>
      <c r="BJ59" s="305">
        <v>394.44310000000002</v>
      </c>
      <c r="BK59" s="305">
        <v>361.97390000000001</v>
      </c>
      <c r="BL59" s="305">
        <v>363.41079999999999</v>
      </c>
      <c r="BM59" s="305">
        <v>406.84559999999999</v>
      </c>
      <c r="BN59" s="305">
        <v>405.18869999999998</v>
      </c>
      <c r="BO59" s="305">
        <v>413.27609999999999</v>
      </c>
      <c r="BP59" s="305">
        <v>445.86360000000002</v>
      </c>
      <c r="BQ59" s="305">
        <v>451.11590000000001</v>
      </c>
      <c r="BR59" s="305">
        <v>442.11869999999999</v>
      </c>
      <c r="BS59" s="305">
        <v>408.92329999999998</v>
      </c>
      <c r="BT59" s="305">
        <v>416.20100000000002</v>
      </c>
      <c r="BU59" s="305">
        <v>409.25510000000003</v>
      </c>
      <c r="BV59" s="305">
        <v>414.6687</v>
      </c>
    </row>
    <row r="60" spans="1:74" ht="11.15" customHeight="1" x14ac:dyDescent="0.25">
      <c r="A60" s="134"/>
      <c r="B60" s="139" t="s">
        <v>588</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304"/>
      <c r="BA60" s="304"/>
      <c r="BB60" s="304"/>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5" customHeight="1" x14ac:dyDescent="0.25">
      <c r="A61" s="140" t="s">
        <v>589</v>
      </c>
      <c r="B61" s="203" t="s">
        <v>463</v>
      </c>
      <c r="C61" s="250">
        <v>255.49600000000001</v>
      </c>
      <c r="D61" s="250">
        <v>265.27199999999999</v>
      </c>
      <c r="E61" s="250">
        <v>267.48200000000003</v>
      </c>
      <c r="F61" s="250">
        <v>273.81700000000001</v>
      </c>
      <c r="G61" s="250">
        <v>280.80399999999997</v>
      </c>
      <c r="H61" s="250">
        <v>278.93700000000001</v>
      </c>
      <c r="I61" s="250">
        <v>264.99400000000003</v>
      </c>
      <c r="J61" s="250">
        <v>255.87700000000001</v>
      </c>
      <c r="K61" s="250">
        <v>258.19600000000003</v>
      </c>
      <c r="L61" s="250">
        <v>265.93</v>
      </c>
      <c r="M61" s="250">
        <v>263.80900000000003</v>
      </c>
      <c r="N61" s="250">
        <v>248.29</v>
      </c>
      <c r="O61" s="250">
        <v>248.43299999999999</v>
      </c>
      <c r="P61" s="250">
        <v>259.04899999999998</v>
      </c>
      <c r="Q61" s="250">
        <v>259.69799999999998</v>
      </c>
      <c r="R61" s="250">
        <v>268.767</v>
      </c>
      <c r="S61" s="250">
        <v>283.27499999999998</v>
      </c>
      <c r="T61" s="250">
        <v>283.00099999999998</v>
      </c>
      <c r="U61" s="250">
        <v>268.31400000000002</v>
      </c>
      <c r="V61" s="250">
        <v>259.84899999999999</v>
      </c>
      <c r="W61" s="250">
        <v>263.149</v>
      </c>
      <c r="X61" s="250">
        <v>269.87099999999998</v>
      </c>
      <c r="Y61" s="250">
        <v>268.99400000000003</v>
      </c>
      <c r="Z61" s="250">
        <v>252.411</v>
      </c>
      <c r="AA61" s="250">
        <v>255.2</v>
      </c>
      <c r="AB61" s="250">
        <v>265.142</v>
      </c>
      <c r="AC61" s="250">
        <v>232.113</v>
      </c>
      <c r="AD61" s="250">
        <v>203.34200000000001</v>
      </c>
      <c r="AE61" s="250">
        <v>201.649</v>
      </c>
      <c r="AF61" s="250">
        <v>206.066</v>
      </c>
      <c r="AG61" s="250">
        <v>204.785</v>
      </c>
      <c r="AH61" s="250">
        <v>199.49600000000001</v>
      </c>
      <c r="AI61" s="250">
        <v>197.42400000000001</v>
      </c>
      <c r="AJ61" s="250">
        <v>215.99299999999999</v>
      </c>
      <c r="AK61" s="250">
        <v>223.36</v>
      </c>
      <c r="AL61" s="250">
        <v>205.983</v>
      </c>
      <c r="AM61" s="250">
        <v>209.321</v>
      </c>
      <c r="AN61" s="250">
        <v>198.65799999999999</v>
      </c>
      <c r="AO61" s="250">
        <v>199.53800000000001</v>
      </c>
      <c r="AP61" s="250">
        <v>219.83799999999999</v>
      </c>
      <c r="AQ61" s="250">
        <v>235.17400000000001</v>
      </c>
      <c r="AR61" s="250">
        <v>241.59200000000001</v>
      </c>
      <c r="AS61" s="250">
        <v>241.251</v>
      </c>
      <c r="AT61" s="250">
        <v>219.27199999999999</v>
      </c>
      <c r="AU61" s="250">
        <v>205.19399999999999</v>
      </c>
      <c r="AV61" s="250">
        <v>203.83099999999999</v>
      </c>
      <c r="AW61" s="250">
        <v>213.50899999999999</v>
      </c>
      <c r="AX61" s="250">
        <v>219.31899999999999</v>
      </c>
      <c r="AY61" s="250">
        <v>220.91079999999999</v>
      </c>
      <c r="AZ61" s="316">
        <v>220.1369</v>
      </c>
      <c r="BA61" s="316">
        <v>228.14410000000001</v>
      </c>
      <c r="BB61" s="316">
        <v>236.0103</v>
      </c>
      <c r="BC61" s="316">
        <v>245.43729999999999</v>
      </c>
      <c r="BD61" s="316">
        <v>245.7938</v>
      </c>
      <c r="BE61" s="316">
        <v>245.03299999999999</v>
      </c>
      <c r="BF61" s="316">
        <v>236.52160000000001</v>
      </c>
      <c r="BG61" s="316">
        <v>233.81720000000001</v>
      </c>
      <c r="BH61" s="316">
        <v>244.17930000000001</v>
      </c>
      <c r="BI61" s="316">
        <v>255.18450000000001</v>
      </c>
      <c r="BJ61" s="316">
        <v>245.69540000000001</v>
      </c>
      <c r="BK61" s="316">
        <v>212.9008</v>
      </c>
      <c r="BL61" s="316">
        <v>213.18860000000001</v>
      </c>
      <c r="BM61" s="316">
        <v>223.26400000000001</v>
      </c>
      <c r="BN61" s="316">
        <v>234.11600000000001</v>
      </c>
      <c r="BO61" s="316">
        <v>246.44139999999999</v>
      </c>
      <c r="BP61" s="316">
        <v>249.7621</v>
      </c>
      <c r="BQ61" s="316">
        <v>252.07640000000001</v>
      </c>
      <c r="BR61" s="316">
        <v>245.90440000000001</v>
      </c>
      <c r="BS61" s="316">
        <v>245.0438</v>
      </c>
      <c r="BT61" s="316">
        <v>257.18920000000003</v>
      </c>
      <c r="BU61" s="316">
        <v>269.15260000000001</v>
      </c>
      <c r="BV61" s="316">
        <v>258.77670000000001</v>
      </c>
    </row>
    <row r="62" spans="1:74" ht="11.15" customHeight="1" x14ac:dyDescent="0.25">
      <c r="A62" s="134"/>
      <c r="B62" s="139" t="s">
        <v>590</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306"/>
      <c r="BA62" s="306"/>
      <c r="BB62" s="306"/>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5" customHeight="1" x14ac:dyDescent="0.25">
      <c r="A63" s="435" t="s">
        <v>591</v>
      </c>
      <c r="B63" s="436" t="s">
        <v>464</v>
      </c>
      <c r="C63" s="262">
        <v>0.24292626728</v>
      </c>
      <c r="D63" s="262">
        <v>0.25241836735000001</v>
      </c>
      <c r="E63" s="262">
        <v>0.25819354839000003</v>
      </c>
      <c r="F63" s="262">
        <v>0.25464285714000001</v>
      </c>
      <c r="G63" s="262">
        <v>0.25275115206999998</v>
      </c>
      <c r="H63" s="262">
        <v>0.25158095238</v>
      </c>
      <c r="I63" s="262">
        <v>0.25836866358999999</v>
      </c>
      <c r="J63" s="262">
        <v>0.26530414746999997</v>
      </c>
      <c r="K63" s="262">
        <v>0.26638571429000002</v>
      </c>
      <c r="L63" s="262">
        <v>0.26890322580999998</v>
      </c>
      <c r="M63" s="262">
        <v>0.27294285713999999</v>
      </c>
      <c r="N63" s="262">
        <v>0.26907373272000001</v>
      </c>
      <c r="O63" s="262">
        <v>0.27165898618000001</v>
      </c>
      <c r="P63" s="262">
        <v>0.27174999999999999</v>
      </c>
      <c r="Q63" s="262">
        <v>0.27561290322999998</v>
      </c>
      <c r="R63" s="262">
        <v>0.27287619048</v>
      </c>
      <c r="S63" s="262">
        <v>0.27204147465</v>
      </c>
      <c r="T63" s="262">
        <v>0.26721658986000002</v>
      </c>
      <c r="U63" s="262">
        <v>0.26660952381000003</v>
      </c>
      <c r="V63" s="262">
        <v>0.26590322580999998</v>
      </c>
      <c r="W63" s="262">
        <v>0.25984761904999998</v>
      </c>
      <c r="X63" s="262">
        <v>0.26339170506999998</v>
      </c>
      <c r="Y63" s="262">
        <v>0.26578095237999999</v>
      </c>
      <c r="Z63" s="262">
        <v>0.26488479262999998</v>
      </c>
      <c r="AA63" s="262">
        <v>0.27403686636000002</v>
      </c>
      <c r="AB63" s="262">
        <v>0.27253201970000002</v>
      </c>
      <c r="AC63" s="262">
        <v>0.25678801842999999</v>
      </c>
      <c r="AD63" s="262">
        <v>0.18255714285999999</v>
      </c>
      <c r="AE63" s="262">
        <v>0.16480184332</v>
      </c>
      <c r="AF63" s="262">
        <v>0.17472380952</v>
      </c>
      <c r="AG63" s="262">
        <v>0.18638248848</v>
      </c>
      <c r="AH63" s="262">
        <v>0.19732380952</v>
      </c>
      <c r="AI63" s="262">
        <v>0.20843333333</v>
      </c>
      <c r="AJ63" s="262">
        <v>0.21845161290000001</v>
      </c>
      <c r="AK63" s="262">
        <v>0.2248</v>
      </c>
      <c r="AL63" s="262">
        <v>0.22878801842999999</v>
      </c>
      <c r="AM63" s="262">
        <v>0.23743317972</v>
      </c>
      <c r="AN63" s="262">
        <v>0.24818367347</v>
      </c>
      <c r="AO63" s="262">
        <v>0.25120737326999998</v>
      </c>
      <c r="AP63" s="262">
        <v>0.25338095238000002</v>
      </c>
      <c r="AQ63" s="262">
        <v>0.25752073733000003</v>
      </c>
      <c r="AR63" s="262">
        <v>0.26249523809999997</v>
      </c>
      <c r="AS63" s="262">
        <v>0.26594930876</v>
      </c>
      <c r="AT63" s="262">
        <v>0.26744239631</v>
      </c>
      <c r="AU63" s="262">
        <v>0.26798095238000003</v>
      </c>
      <c r="AV63" s="262">
        <v>0.25822119816</v>
      </c>
      <c r="AW63" s="262">
        <v>0.26354761905000001</v>
      </c>
      <c r="AX63" s="262">
        <v>0.25766359446999998</v>
      </c>
      <c r="AY63" s="262">
        <v>0.25927272727</v>
      </c>
      <c r="AZ63" s="334">
        <v>0.27463199999999999</v>
      </c>
      <c r="BA63" s="334">
        <v>0.27390550000000002</v>
      </c>
      <c r="BB63" s="334">
        <v>0.2689819</v>
      </c>
      <c r="BC63" s="334">
        <v>0.26685330000000002</v>
      </c>
      <c r="BD63" s="334">
        <v>0.26509739999999998</v>
      </c>
      <c r="BE63" s="334">
        <v>0.2693123</v>
      </c>
      <c r="BF63" s="334">
        <v>0.27442270000000002</v>
      </c>
      <c r="BG63" s="334">
        <v>0.27838309999999999</v>
      </c>
      <c r="BH63" s="334">
        <v>0.28067300000000001</v>
      </c>
      <c r="BI63" s="334">
        <v>0.2858755</v>
      </c>
      <c r="BJ63" s="334">
        <v>0.28565230000000003</v>
      </c>
      <c r="BK63" s="334">
        <v>0.29400680000000001</v>
      </c>
      <c r="BL63" s="334">
        <v>0.30751539999999999</v>
      </c>
      <c r="BM63" s="334">
        <v>0.30418689999999998</v>
      </c>
      <c r="BN63" s="334">
        <v>0.29750130000000002</v>
      </c>
      <c r="BO63" s="334">
        <v>0.29443920000000001</v>
      </c>
      <c r="BP63" s="334">
        <v>0.29198229999999997</v>
      </c>
      <c r="BQ63" s="334">
        <v>0.29583920000000002</v>
      </c>
      <c r="BR63" s="334">
        <v>0.30059989999999998</v>
      </c>
      <c r="BS63" s="334">
        <v>0.30398039999999998</v>
      </c>
      <c r="BT63" s="334">
        <v>0.30529539999999999</v>
      </c>
      <c r="BU63" s="334">
        <v>0.30969639999999998</v>
      </c>
      <c r="BV63" s="334">
        <v>0.30818430000000002</v>
      </c>
    </row>
    <row r="64" spans="1:74" ht="11.15" customHeight="1" x14ac:dyDescent="0.25">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334"/>
      <c r="BA64" s="334"/>
      <c r="BB64" s="334"/>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5" customHeight="1" x14ac:dyDescent="0.25">
      <c r="A65" s="435"/>
      <c r="B65" s="136" t="s">
        <v>1099</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334"/>
      <c r="BA65" s="334"/>
      <c r="BB65" s="334"/>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5" customHeight="1" x14ac:dyDescent="0.25">
      <c r="A66" s="140" t="s">
        <v>772</v>
      </c>
      <c r="B66" s="203" t="s">
        <v>605</v>
      </c>
      <c r="C66" s="250">
        <v>203.68215979999999</v>
      </c>
      <c r="D66" s="250">
        <v>175.4476511</v>
      </c>
      <c r="E66" s="250">
        <v>204.94640219999999</v>
      </c>
      <c r="F66" s="250">
        <v>192.72745209999999</v>
      </c>
      <c r="G66" s="250">
        <v>200.22819989999999</v>
      </c>
      <c r="H66" s="250">
        <v>198.05250559999999</v>
      </c>
      <c r="I66" s="250">
        <v>201.38307889999999</v>
      </c>
      <c r="J66" s="250">
        <v>208.9154149</v>
      </c>
      <c r="K66" s="250">
        <v>190.311125</v>
      </c>
      <c r="L66" s="250">
        <v>204.73478950000001</v>
      </c>
      <c r="M66" s="250">
        <v>197.395151</v>
      </c>
      <c r="N66" s="250">
        <v>199.30622869999999</v>
      </c>
      <c r="O66" s="250">
        <v>202.47296130000001</v>
      </c>
      <c r="P66" s="250">
        <v>177.46604980000001</v>
      </c>
      <c r="Q66" s="250">
        <v>199.77888479999999</v>
      </c>
      <c r="R66" s="250">
        <v>193.74773379999999</v>
      </c>
      <c r="S66" s="250">
        <v>201.5742674</v>
      </c>
      <c r="T66" s="250">
        <v>197.63491629999999</v>
      </c>
      <c r="U66" s="250">
        <v>202.32968120000001</v>
      </c>
      <c r="V66" s="250">
        <v>207.8114176</v>
      </c>
      <c r="W66" s="250">
        <v>189.65260670000001</v>
      </c>
      <c r="X66" s="250">
        <v>202.25954160000001</v>
      </c>
      <c r="Y66" s="250">
        <v>196.6215196</v>
      </c>
      <c r="Z66" s="250">
        <v>200.38639620000001</v>
      </c>
      <c r="AA66" s="250">
        <v>194.20264969999999</v>
      </c>
      <c r="AB66" s="250">
        <v>185.1267675</v>
      </c>
      <c r="AC66" s="250">
        <v>178.6423661</v>
      </c>
      <c r="AD66" s="250">
        <v>132.8757866</v>
      </c>
      <c r="AE66" s="250">
        <v>149.72634529999999</v>
      </c>
      <c r="AF66" s="250">
        <v>158.71263680000001</v>
      </c>
      <c r="AG66" s="250">
        <v>172.87049719999999</v>
      </c>
      <c r="AH66" s="250">
        <v>177.1182646</v>
      </c>
      <c r="AI66" s="250">
        <v>170.08628089999999</v>
      </c>
      <c r="AJ66" s="250">
        <v>176.36543069999999</v>
      </c>
      <c r="AK66" s="250">
        <v>170.20732050000001</v>
      </c>
      <c r="AL66" s="250">
        <v>176.53883540000001</v>
      </c>
      <c r="AM66" s="250">
        <v>175.21618950000001</v>
      </c>
      <c r="AN66" s="250">
        <v>155.893688</v>
      </c>
      <c r="AO66" s="250">
        <v>186.1480123</v>
      </c>
      <c r="AP66" s="250">
        <v>181.1756934</v>
      </c>
      <c r="AQ66" s="250">
        <v>189.7368376</v>
      </c>
      <c r="AR66" s="250">
        <v>187.88967289999999</v>
      </c>
      <c r="AS66" s="250">
        <v>188.33622679999999</v>
      </c>
      <c r="AT66" s="250">
        <v>194.91839440000001</v>
      </c>
      <c r="AU66" s="250">
        <v>186.05651449999999</v>
      </c>
      <c r="AV66" s="250">
        <v>190.7509072</v>
      </c>
      <c r="AW66" s="250">
        <v>186.67089999999999</v>
      </c>
      <c r="AX66" s="250">
        <v>193.37479999999999</v>
      </c>
      <c r="AY66" s="250">
        <v>195.84100000000001</v>
      </c>
      <c r="AZ66" s="316">
        <v>172.89019999999999</v>
      </c>
      <c r="BA66" s="316">
        <v>193.18010000000001</v>
      </c>
      <c r="BB66" s="316">
        <v>187.28110000000001</v>
      </c>
      <c r="BC66" s="316">
        <v>195.7029</v>
      </c>
      <c r="BD66" s="316">
        <v>191.25980000000001</v>
      </c>
      <c r="BE66" s="316">
        <v>198.4272</v>
      </c>
      <c r="BF66" s="316">
        <v>200.35890000000001</v>
      </c>
      <c r="BG66" s="316">
        <v>188.12459999999999</v>
      </c>
      <c r="BH66" s="316">
        <v>196.80799999999999</v>
      </c>
      <c r="BI66" s="316">
        <v>191.6156</v>
      </c>
      <c r="BJ66" s="316">
        <v>197.15790000000001</v>
      </c>
      <c r="BK66" s="316">
        <v>193.42779999999999</v>
      </c>
      <c r="BL66" s="316">
        <v>175.69200000000001</v>
      </c>
      <c r="BM66" s="316">
        <v>195.542</v>
      </c>
      <c r="BN66" s="316">
        <v>190.5633</v>
      </c>
      <c r="BO66" s="316">
        <v>198.45169999999999</v>
      </c>
      <c r="BP66" s="316">
        <v>192.93790000000001</v>
      </c>
      <c r="BQ66" s="316">
        <v>199.68369999999999</v>
      </c>
      <c r="BR66" s="316">
        <v>202.542</v>
      </c>
      <c r="BS66" s="316">
        <v>189.874</v>
      </c>
      <c r="BT66" s="316">
        <v>198.7414</v>
      </c>
      <c r="BU66" s="316">
        <v>192.6687</v>
      </c>
      <c r="BV66" s="316">
        <v>199.04480000000001</v>
      </c>
    </row>
    <row r="67" spans="1:74" ht="11.15" customHeight="1" x14ac:dyDescent="0.25">
      <c r="A67" s="140" t="s">
        <v>773</v>
      </c>
      <c r="B67" s="203" t="s">
        <v>606</v>
      </c>
      <c r="C67" s="250">
        <v>180.88849260000001</v>
      </c>
      <c r="D67" s="250">
        <v>146.5392324</v>
      </c>
      <c r="E67" s="250">
        <v>151.1034459</v>
      </c>
      <c r="F67" s="250">
        <v>126.73664410000001</v>
      </c>
      <c r="G67" s="250">
        <v>110.55053030000001</v>
      </c>
      <c r="H67" s="250">
        <v>111.05449470000001</v>
      </c>
      <c r="I67" s="250">
        <v>126.7324212</v>
      </c>
      <c r="J67" s="250">
        <v>124.709344</v>
      </c>
      <c r="K67" s="250">
        <v>116.1047094</v>
      </c>
      <c r="L67" s="250">
        <v>123.1696041</v>
      </c>
      <c r="M67" s="250">
        <v>146.67559019999999</v>
      </c>
      <c r="N67" s="250">
        <v>162.1467868</v>
      </c>
      <c r="O67" s="250">
        <v>185.74735939999999</v>
      </c>
      <c r="P67" s="250">
        <v>163.71424279999999</v>
      </c>
      <c r="Q67" s="250">
        <v>158.56752549999999</v>
      </c>
      <c r="R67" s="250">
        <v>119.4420362</v>
      </c>
      <c r="S67" s="250">
        <v>115.10838680000001</v>
      </c>
      <c r="T67" s="250">
        <v>114.3889042</v>
      </c>
      <c r="U67" s="250">
        <v>129.37770029999999</v>
      </c>
      <c r="V67" s="250">
        <v>131.49789079999999</v>
      </c>
      <c r="W67" s="250">
        <v>119.1135434</v>
      </c>
      <c r="X67" s="250">
        <v>124.5409731</v>
      </c>
      <c r="Y67" s="250">
        <v>150.68958230000001</v>
      </c>
      <c r="Z67" s="250">
        <v>171.82004620000001</v>
      </c>
      <c r="AA67" s="250">
        <v>179.78167690000001</v>
      </c>
      <c r="AB67" s="250">
        <v>165.57334349999999</v>
      </c>
      <c r="AC67" s="250">
        <v>147.064244</v>
      </c>
      <c r="AD67" s="250">
        <v>121.78278400000001</v>
      </c>
      <c r="AE67" s="250">
        <v>111.6602826</v>
      </c>
      <c r="AF67" s="250">
        <v>114.76089039999999</v>
      </c>
      <c r="AG67" s="250">
        <v>133.07561680000001</v>
      </c>
      <c r="AH67" s="250">
        <v>129.4611787</v>
      </c>
      <c r="AI67" s="250">
        <v>115.9042168</v>
      </c>
      <c r="AJ67" s="250">
        <v>124.81549630000001</v>
      </c>
      <c r="AK67" s="250">
        <v>131.7261852</v>
      </c>
      <c r="AL67" s="250">
        <v>172.19788729999999</v>
      </c>
      <c r="AM67" s="250">
        <v>178.41518540000001</v>
      </c>
      <c r="AN67" s="250">
        <v>164.9257629</v>
      </c>
      <c r="AO67" s="250">
        <v>141.22904199999999</v>
      </c>
      <c r="AP67" s="250">
        <v>120.7752976</v>
      </c>
      <c r="AQ67" s="250">
        <v>112.92211020000001</v>
      </c>
      <c r="AR67" s="250">
        <v>119.540086</v>
      </c>
      <c r="AS67" s="250">
        <v>128.95744550000001</v>
      </c>
      <c r="AT67" s="250">
        <v>130.1785209</v>
      </c>
      <c r="AU67" s="250">
        <v>113.8819804</v>
      </c>
      <c r="AV67" s="250">
        <v>120.7133328</v>
      </c>
      <c r="AW67" s="250">
        <v>133.2724</v>
      </c>
      <c r="AX67" s="250">
        <v>161.6464</v>
      </c>
      <c r="AY67" s="250">
        <v>192.3417</v>
      </c>
      <c r="AZ67" s="316">
        <v>159.7525</v>
      </c>
      <c r="BA67" s="316">
        <v>147.4068</v>
      </c>
      <c r="BB67" s="316">
        <v>121.81100000000001</v>
      </c>
      <c r="BC67" s="316">
        <v>111.9153</v>
      </c>
      <c r="BD67" s="316">
        <v>117.52370000000001</v>
      </c>
      <c r="BE67" s="316">
        <v>131.56899999999999</v>
      </c>
      <c r="BF67" s="316">
        <v>128.36340000000001</v>
      </c>
      <c r="BG67" s="316">
        <v>114.9301</v>
      </c>
      <c r="BH67" s="316">
        <v>124.00709999999999</v>
      </c>
      <c r="BI67" s="316">
        <v>140.0881</v>
      </c>
      <c r="BJ67" s="316">
        <v>172.6918</v>
      </c>
      <c r="BK67" s="316">
        <v>181.977</v>
      </c>
      <c r="BL67" s="316">
        <v>157.15549999999999</v>
      </c>
      <c r="BM67" s="316">
        <v>146.161</v>
      </c>
      <c r="BN67" s="316">
        <v>122.5538</v>
      </c>
      <c r="BO67" s="316">
        <v>114.25490000000001</v>
      </c>
      <c r="BP67" s="316">
        <v>119.08880000000001</v>
      </c>
      <c r="BQ67" s="316">
        <v>131.81960000000001</v>
      </c>
      <c r="BR67" s="316">
        <v>129.78110000000001</v>
      </c>
      <c r="BS67" s="316">
        <v>115.5822</v>
      </c>
      <c r="BT67" s="316">
        <v>123.55540000000001</v>
      </c>
      <c r="BU67" s="316">
        <v>139.3878</v>
      </c>
      <c r="BV67" s="316">
        <v>172.63390000000001</v>
      </c>
    </row>
    <row r="68" spans="1:74" ht="11.15" customHeight="1" x14ac:dyDescent="0.25">
      <c r="A68" s="140" t="s">
        <v>263</v>
      </c>
      <c r="B68" s="203" t="s">
        <v>787</v>
      </c>
      <c r="C68" s="250">
        <v>126.53248379999999</v>
      </c>
      <c r="D68" s="250">
        <v>91.889005940000004</v>
      </c>
      <c r="E68" s="250">
        <v>89.842972869999997</v>
      </c>
      <c r="F68" s="250">
        <v>82.480937330000003</v>
      </c>
      <c r="G68" s="250">
        <v>94.876539230000006</v>
      </c>
      <c r="H68" s="250">
        <v>110.4779379</v>
      </c>
      <c r="I68" s="250">
        <v>124.67747249999999</v>
      </c>
      <c r="J68" s="250">
        <v>124.55785520000001</v>
      </c>
      <c r="K68" s="250">
        <v>106.8232342</v>
      </c>
      <c r="L68" s="250">
        <v>97.081885810000003</v>
      </c>
      <c r="M68" s="250">
        <v>102.9971307</v>
      </c>
      <c r="N68" s="250">
        <v>110.3179536</v>
      </c>
      <c r="O68" s="250">
        <v>110.1850414</v>
      </c>
      <c r="P68" s="250">
        <v>90.424392600000004</v>
      </c>
      <c r="Q68" s="250">
        <v>89.000603280000007</v>
      </c>
      <c r="R68" s="250">
        <v>68.856170059999997</v>
      </c>
      <c r="S68" s="250">
        <v>81.187376979999996</v>
      </c>
      <c r="T68" s="250">
        <v>88.734115320000001</v>
      </c>
      <c r="U68" s="250">
        <v>109.5241446</v>
      </c>
      <c r="V68" s="250">
        <v>103.2816658</v>
      </c>
      <c r="W68" s="250">
        <v>93.719022190000004</v>
      </c>
      <c r="X68" s="250">
        <v>76.449256449999993</v>
      </c>
      <c r="Y68" s="250">
        <v>84.259079029999995</v>
      </c>
      <c r="Z68" s="250">
        <v>81.899013569999994</v>
      </c>
      <c r="AA68" s="250">
        <v>74.97616635</v>
      </c>
      <c r="AB68" s="250">
        <v>66.351245370000001</v>
      </c>
      <c r="AC68" s="250">
        <v>60.645619580000002</v>
      </c>
      <c r="AD68" s="250">
        <v>49.406011489999997</v>
      </c>
      <c r="AE68" s="250">
        <v>54.867459770000004</v>
      </c>
      <c r="AF68" s="250">
        <v>73.082490949999993</v>
      </c>
      <c r="AG68" s="250">
        <v>96.542805029999997</v>
      </c>
      <c r="AH68" s="250">
        <v>97.915847760000005</v>
      </c>
      <c r="AI68" s="250">
        <v>76.619696610000005</v>
      </c>
      <c r="AJ68" s="250">
        <v>68.647335839999997</v>
      </c>
      <c r="AK68" s="250">
        <v>69.436408540000002</v>
      </c>
      <c r="AL68" s="250">
        <v>86.361973989999996</v>
      </c>
      <c r="AM68" s="250">
        <v>89.888410930000006</v>
      </c>
      <c r="AN68" s="250">
        <v>94.407776139999996</v>
      </c>
      <c r="AO68" s="250">
        <v>70.831880990000002</v>
      </c>
      <c r="AP68" s="250">
        <v>61.880468550000003</v>
      </c>
      <c r="AQ68" s="250">
        <v>72.02216396</v>
      </c>
      <c r="AR68" s="250">
        <v>94.060418920000004</v>
      </c>
      <c r="AS68" s="250">
        <v>109.60959990000001</v>
      </c>
      <c r="AT68" s="250">
        <v>109.0889887</v>
      </c>
      <c r="AU68" s="250">
        <v>87.351090859999999</v>
      </c>
      <c r="AV68" s="250">
        <v>72.276134200000001</v>
      </c>
      <c r="AW68" s="250">
        <v>83.65907</v>
      </c>
      <c r="AX68" s="250">
        <v>73.220839999999995</v>
      </c>
      <c r="AY68" s="250">
        <v>94.762739999999994</v>
      </c>
      <c r="AZ68" s="316">
        <v>80.444209999999998</v>
      </c>
      <c r="BA68" s="316">
        <v>66.374880000000005</v>
      </c>
      <c r="BB68" s="316">
        <v>60.435749999999999</v>
      </c>
      <c r="BC68" s="316">
        <v>72.174440000000004</v>
      </c>
      <c r="BD68" s="316">
        <v>88.025769999999994</v>
      </c>
      <c r="BE68" s="316">
        <v>105.3609</v>
      </c>
      <c r="BF68" s="316">
        <v>106.3092</v>
      </c>
      <c r="BG68" s="316">
        <v>87.567520000000002</v>
      </c>
      <c r="BH68" s="316">
        <v>76.518590000000003</v>
      </c>
      <c r="BI68" s="316">
        <v>73.941190000000006</v>
      </c>
      <c r="BJ68" s="316">
        <v>92.010769999999994</v>
      </c>
      <c r="BK68" s="316">
        <v>100.1913</v>
      </c>
      <c r="BL68" s="316">
        <v>79.975440000000006</v>
      </c>
      <c r="BM68" s="316">
        <v>68.111680000000007</v>
      </c>
      <c r="BN68" s="316">
        <v>58.965440000000001</v>
      </c>
      <c r="BO68" s="316">
        <v>69.541510000000002</v>
      </c>
      <c r="BP68" s="316">
        <v>82.753190000000004</v>
      </c>
      <c r="BQ68" s="316">
        <v>101.5364</v>
      </c>
      <c r="BR68" s="316">
        <v>100.9117</v>
      </c>
      <c r="BS68" s="316">
        <v>83.48442</v>
      </c>
      <c r="BT68" s="316">
        <v>73.566490000000002</v>
      </c>
      <c r="BU68" s="316">
        <v>72.537840000000003</v>
      </c>
      <c r="BV68" s="316">
        <v>89.826970000000003</v>
      </c>
    </row>
    <row r="69" spans="1:74" ht="11.15" customHeight="1" x14ac:dyDescent="0.25">
      <c r="A69" s="555" t="s">
        <v>977</v>
      </c>
      <c r="B69" s="575" t="s">
        <v>976</v>
      </c>
      <c r="C69" s="298">
        <v>512.04556549999995</v>
      </c>
      <c r="D69" s="298">
        <v>414.72711609999999</v>
      </c>
      <c r="E69" s="298">
        <v>446.83525029999998</v>
      </c>
      <c r="F69" s="298">
        <v>402.85706190000002</v>
      </c>
      <c r="G69" s="298">
        <v>406.59769879999999</v>
      </c>
      <c r="H69" s="298">
        <v>420.49696660000001</v>
      </c>
      <c r="I69" s="298">
        <v>453.73540200000002</v>
      </c>
      <c r="J69" s="298">
        <v>459.1250435</v>
      </c>
      <c r="K69" s="298">
        <v>414.15109699999999</v>
      </c>
      <c r="L69" s="298">
        <v>425.92870879999998</v>
      </c>
      <c r="M69" s="298">
        <v>447.97990019999997</v>
      </c>
      <c r="N69" s="298">
        <v>472.71339849999998</v>
      </c>
      <c r="O69" s="298">
        <v>499.34779150000003</v>
      </c>
      <c r="P69" s="298">
        <v>432.4559117</v>
      </c>
      <c r="Q69" s="298">
        <v>448.28944300000001</v>
      </c>
      <c r="R69" s="298">
        <v>382.95796840000003</v>
      </c>
      <c r="S69" s="298">
        <v>398.81246060000001</v>
      </c>
      <c r="T69" s="298">
        <v>401.6699643</v>
      </c>
      <c r="U69" s="298">
        <v>442.17395540000001</v>
      </c>
      <c r="V69" s="298">
        <v>443.53340359999999</v>
      </c>
      <c r="W69" s="298">
        <v>403.39720069999998</v>
      </c>
      <c r="X69" s="298">
        <v>404.19220059999998</v>
      </c>
      <c r="Y69" s="298">
        <v>432.48220939999999</v>
      </c>
      <c r="Z69" s="298">
        <v>455.04788539999998</v>
      </c>
      <c r="AA69" s="298">
        <v>449.90034739999999</v>
      </c>
      <c r="AB69" s="298">
        <v>417.9305751</v>
      </c>
      <c r="AC69" s="298">
        <v>387.29208410000001</v>
      </c>
      <c r="AD69" s="298">
        <v>304.97411870000002</v>
      </c>
      <c r="AE69" s="298">
        <v>317.19394219999998</v>
      </c>
      <c r="AF69" s="298">
        <v>347.46555469999998</v>
      </c>
      <c r="AG69" s="298">
        <v>403.42877349999998</v>
      </c>
      <c r="AH69" s="298">
        <v>405.4351456</v>
      </c>
      <c r="AI69" s="298">
        <v>363.51973090000001</v>
      </c>
      <c r="AJ69" s="298">
        <v>370.76811739999999</v>
      </c>
      <c r="AK69" s="298">
        <v>372.27945080000001</v>
      </c>
      <c r="AL69" s="298">
        <v>436.03855119999997</v>
      </c>
      <c r="AM69" s="298">
        <v>444.45964020000002</v>
      </c>
      <c r="AN69" s="298">
        <v>416.07612790000002</v>
      </c>
      <c r="AO69" s="298">
        <v>399.14878979999997</v>
      </c>
      <c r="AP69" s="298">
        <v>364.74099610000002</v>
      </c>
      <c r="AQ69" s="298">
        <v>375.62096630000002</v>
      </c>
      <c r="AR69" s="298">
        <v>402.39971430000003</v>
      </c>
      <c r="AS69" s="298">
        <v>427.84312670000003</v>
      </c>
      <c r="AT69" s="298">
        <v>435.12575850000002</v>
      </c>
      <c r="AU69" s="298">
        <v>388.1991223</v>
      </c>
      <c r="AV69" s="298">
        <v>384.68022860000002</v>
      </c>
      <c r="AW69" s="298">
        <v>404.51179999999999</v>
      </c>
      <c r="AX69" s="298">
        <v>429.18189999999998</v>
      </c>
      <c r="AY69" s="298">
        <v>483.88529999999997</v>
      </c>
      <c r="AZ69" s="332">
        <v>413.93579999999997</v>
      </c>
      <c r="BA69" s="332">
        <v>407.9015</v>
      </c>
      <c r="BB69" s="332">
        <v>370.43740000000003</v>
      </c>
      <c r="BC69" s="332">
        <v>380.73250000000002</v>
      </c>
      <c r="BD69" s="332">
        <v>397.71879999999999</v>
      </c>
      <c r="BE69" s="332">
        <v>436.2971</v>
      </c>
      <c r="BF69" s="332">
        <v>435.97129999999999</v>
      </c>
      <c r="BG69" s="332">
        <v>391.53179999999998</v>
      </c>
      <c r="BH69" s="332">
        <v>398.27359999999999</v>
      </c>
      <c r="BI69" s="332">
        <v>406.55439999999999</v>
      </c>
      <c r="BJ69" s="332">
        <v>462.80040000000002</v>
      </c>
      <c r="BK69" s="332">
        <v>476.53590000000003</v>
      </c>
      <c r="BL69" s="332">
        <v>413.67180000000002</v>
      </c>
      <c r="BM69" s="332">
        <v>410.75459999999998</v>
      </c>
      <c r="BN69" s="332">
        <v>372.99209999999999</v>
      </c>
      <c r="BO69" s="332">
        <v>383.18799999999999</v>
      </c>
      <c r="BP69" s="332">
        <v>395.68939999999998</v>
      </c>
      <c r="BQ69" s="332">
        <v>433.97949999999997</v>
      </c>
      <c r="BR69" s="332">
        <v>434.1746</v>
      </c>
      <c r="BS69" s="332">
        <v>389.8501</v>
      </c>
      <c r="BT69" s="332">
        <v>396.80309999999997</v>
      </c>
      <c r="BU69" s="332">
        <v>405.50389999999999</v>
      </c>
      <c r="BV69" s="332">
        <v>462.44549999999998</v>
      </c>
    </row>
    <row r="70" spans="1:74" s="425" customFormat="1" ht="12" customHeight="1" x14ac:dyDescent="0.25">
      <c r="A70" s="424"/>
      <c r="B70" s="828" t="s">
        <v>883</v>
      </c>
      <c r="C70" s="828"/>
      <c r="D70" s="828"/>
      <c r="E70" s="828"/>
      <c r="F70" s="828"/>
      <c r="G70" s="828"/>
      <c r="H70" s="828"/>
      <c r="I70" s="828"/>
      <c r="J70" s="828"/>
      <c r="K70" s="828"/>
      <c r="L70" s="828"/>
      <c r="M70" s="828"/>
      <c r="N70" s="828"/>
      <c r="O70" s="828"/>
      <c r="P70" s="828"/>
      <c r="Q70" s="828"/>
      <c r="AY70" s="461"/>
      <c r="AZ70" s="461"/>
      <c r="BA70" s="461"/>
      <c r="BB70" s="461"/>
      <c r="BC70" s="461"/>
      <c r="BD70" s="461"/>
      <c r="BE70" s="461"/>
      <c r="BF70" s="461"/>
      <c r="BG70" s="461"/>
      <c r="BH70" s="461"/>
      <c r="BI70" s="461"/>
      <c r="BJ70" s="461"/>
    </row>
    <row r="71" spans="1:74" s="425" customFormat="1" ht="12" customHeight="1" x14ac:dyDescent="0.25">
      <c r="A71" s="424"/>
      <c r="B71" s="829" t="s">
        <v>1</v>
      </c>
      <c r="C71" s="829"/>
      <c r="D71" s="829"/>
      <c r="E71" s="829"/>
      <c r="F71" s="829"/>
      <c r="G71" s="829"/>
      <c r="H71" s="829"/>
      <c r="I71" s="829"/>
      <c r="J71" s="829"/>
      <c r="K71" s="829"/>
      <c r="L71" s="829"/>
      <c r="M71" s="829"/>
      <c r="N71" s="829"/>
      <c r="O71" s="829"/>
      <c r="P71" s="829"/>
      <c r="Q71" s="829"/>
      <c r="AY71" s="461"/>
      <c r="AZ71" s="461"/>
      <c r="BA71" s="461"/>
      <c r="BB71" s="461"/>
      <c r="BC71" s="461"/>
      <c r="BD71" s="625"/>
      <c r="BE71" s="625"/>
      <c r="BF71" s="625"/>
      <c r="BG71" s="461"/>
      <c r="BH71" s="461"/>
      <c r="BI71" s="461"/>
      <c r="BJ71" s="461"/>
    </row>
    <row r="72" spans="1:74" s="425" customFormat="1" ht="12" customHeight="1" x14ac:dyDescent="0.25">
      <c r="A72" s="424"/>
      <c r="B72" s="828" t="s">
        <v>978</v>
      </c>
      <c r="C72" s="750"/>
      <c r="D72" s="750"/>
      <c r="E72" s="750"/>
      <c r="F72" s="750"/>
      <c r="G72" s="750"/>
      <c r="H72" s="750"/>
      <c r="I72" s="750"/>
      <c r="J72" s="750"/>
      <c r="K72" s="750"/>
      <c r="L72" s="750"/>
      <c r="M72" s="750"/>
      <c r="N72" s="750"/>
      <c r="O72" s="750"/>
      <c r="P72" s="750"/>
      <c r="Q72" s="750"/>
      <c r="AY72" s="461"/>
      <c r="AZ72" s="461"/>
      <c r="BA72" s="461"/>
      <c r="BB72" s="461"/>
      <c r="BC72" s="461"/>
      <c r="BD72" s="625"/>
      <c r="BE72" s="625"/>
      <c r="BF72" s="625"/>
      <c r="BG72" s="461"/>
      <c r="BH72" s="461"/>
      <c r="BI72" s="461"/>
      <c r="BJ72" s="461"/>
    </row>
    <row r="73" spans="1:74" s="425" customFormat="1" ht="12" customHeight="1" x14ac:dyDescent="0.25">
      <c r="A73" s="424"/>
      <c r="B73" s="743" t="s">
        <v>808</v>
      </c>
      <c r="C73" s="735"/>
      <c r="D73" s="735"/>
      <c r="E73" s="735"/>
      <c r="F73" s="735"/>
      <c r="G73" s="735"/>
      <c r="H73" s="735"/>
      <c r="I73" s="735"/>
      <c r="J73" s="735"/>
      <c r="K73" s="735"/>
      <c r="L73" s="735"/>
      <c r="M73" s="735"/>
      <c r="N73" s="735"/>
      <c r="O73" s="735"/>
      <c r="P73" s="735"/>
      <c r="Q73" s="735"/>
      <c r="AY73" s="461"/>
      <c r="AZ73" s="461"/>
      <c r="BA73" s="461"/>
      <c r="BB73" s="461"/>
      <c r="BC73" s="461"/>
      <c r="BD73" s="625"/>
      <c r="BE73" s="625"/>
      <c r="BF73" s="625"/>
      <c r="BG73" s="461"/>
      <c r="BH73" s="461"/>
      <c r="BI73" s="461"/>
      <c r="BJ73" s="461"/>
    </row>
    <row r="74" spans="1:74" s="425" customFormat="1" ht="12" customHeight="1" x14ac:dyDescent="0.25">
      <c r="A74" s="424"/>
      <c r="B74" s="554" t="s">
        <v>821</v>
      </c>
      <c r="C74" s="553"/>
      <c r="D74" s="553"/>
      <c r="E74" s="553"/>
      <c r="F74" s="553"/>
      <c r="G74" s="553"/>
      <c r="H74" s="553"/>
      <c r="I74" s="553"/>
      <c r="J74" s="553"/>
      <c r="K74" s="553"/>
      <c r="L74" s="553"/>
      <c r="M74" s="553"/>
      <c r="N74" s="553"/>
      <c r="O74" s="553"/>
      <c r="P74" s="553"/>
      <c r="Q74" s="553"/>
      <c r="AY74" s="461"/>
      <c r="AZ74" s="461"/>
      <c r="BA74" s="461"/>
      <c r="BB74" s="461"/>
      <c r="BC74" s="461"/>
      <c r="BD74" s="625"/>
      <c r="BE74" s="625"/>
      <c r="BF74" s="625"/>
      <c r="BG74" s="461"/>
      <c r="BH74" s="461"/>
      <c r="BI74" s="461"/>
      <c r="BJ74" s="461"/>
    </row>
    <row r="75" spans="1:74" s="425" customFormat="1" ht="12" customHeight="1" x14ac:dyDescent="0.25">
      <c r="A75" s="424"/>
      <c r="B75" s="771" t="str">
        <f>"Notes: "&amp;"EIA completed modeling and analysis for this report on " &amp;Dates!D2&amp;"."</f>
        <v>Notes: EIA completed modeling and analysis for this report on Thursday February 3, 2022.</v>
      </c>
      <c r="C75" s="794"/>
      <c r="D75" s="794"/>
      <c r="E75" s="794"/>
      <c r="F75" s="794"/>
      <c r="G75" s="794"/>
      <c r="H75" s="794"/>
      <c r="I75" s="794"/>
      <c r="J75" s="794"/>
      <c r="K75" s="794"/>
      <c r="L75" s="794"/>
      <c r="M75" s="794"/>
      <c r="N75" s="794"/>
      <c r="O75" s="794"/>
      <c r="P75" s="794"/>
      <c r="Q75" s="772"/>
      <c r="AY75" s="461"/>
      <c r="AZ75" s="461"/>
      <c r="BA75" s="461"/>
      <c r="BB75" s="461"/>
      <c r="BC75" s="461"/>
      <c r="BD75" s="625"/>
      <c r="BE75" s="625"/>
      <c r="BF75" s="625"/>
      <c r="BG75" s="461"/>
      <c r="BH75" s="461"/>
      <c r="BI75" s="461"/>
      <c r="BJ75" s="461"/>
    </row>
    <row r="76" spans="1:74" s="425" customFormat="1" ht="12" customHeight="1" x14ac:dyDescent="0.25">
      <c r="A76" s="424"/>
      <c r="B76" s="761" t="s">
        <v>351</v>
      </c>
      <c r="C76" s="760"/>
      <c r="D76" s="760"/>
      <c r="E76" s="760"/>
      <c r="F76" s="760"/>
      <c r="G76" s="760"/>
      <c r="H76" s="760"/>
      <c r="I76" s="760"/>
      <c r="J76" s="760"/>
      <c r="K76" s="760"/>
      <c r="L76" s="760"/>
      <c r="M76" s="760"/>
      <c r="N76" s="760"/>
      <c r="O76" s="760"/>
      <c r="P76" s="760"/>
      <c r="Q76" s="760"/>
      <c r="AY76" s="461"/>
      <c r="AZ76" s="461"/>
      <c r="BA76" s="461"/>
      <c r="BB76" s="461"/>
      <c r="BC76" s="461"/>
      <c r="BD76" s="625"/>
      <c r="BE76" s="625"/>
      <c r="BF76" s="625"/>
      <c r="BG76" s="461"/>
      <c r="BH76" s="461"/>
      <c r="BI76" s="461"/>
      <c r="BJ76" s="461"/>
    </row>
    <row r="77" spans="1:74" s="425" customFormat="1" ht="12" customHeight="1" x14ac:dyDescent="0.25">
      <c r="A77" s="424"/>
      <c r="B77" s="754" t="s">
        <v>1358</v>
      </c>
      <c r="C77" s="753"/>
      <c r="D77" s="753"/>
      <c r="E77" s="753"/>
      <c r="F77" s="753"/>
      <c r="G77" s="753"/>
      <c r="H77" s="753"/>
      <c r="I77" s="753"/>
      <c r="J77" s="753"/>
      <c r="K77" s="753"/>
      <c r="L77" s="753"/>
      <c r="M77" s="753"/>
      <c r="N77" s="753"/>
      <c r="O77" s="753"/>
      <c r="P77" s="753"/>
      <c r="Q77" s="750"/>
      <c r="AY77" s="461"/>
      <c r="AZ77" s="461"/>
      <c r="BA77" s="461"/>
      <c r="BB77" s="461"/>
      <c r="BC77" s="461"/>
      <c r="BD77" s="625"/>
      <c r="BE77" s="625"/>
      <c r="BF77" s="625"/>
      <c r="BG77" s="461"/>
      <c r="BH77" s="461"/>
      <c r="BI77" s="461"/>
      <c r="BJ77" s="461"/>
    </row>
    <row r="78" spans="1:74" s="425" customFormat="1" ht="12" customHeight="1" x14ac:dyDescent="0.25">
      <c r="A78" s="424"/>
      <c r="B78" s="756" t="s">
        <v>831</v>
      </c>
      <c r="C78" s="750"/>
      <c r="D78" s="750"/>
      <c r="E78" s="750"/>
      <c r="F78" s="750"/>
      <c r="G78" s="750"/>
      <c r="H78" s="750"/>
      <c r="I78" s="750"/>
      <c r="J78" s="750"/>
      <c r="K78" s="750"/>
      <c r="L78" s="750"/>
      <c r="M78" s="750"/>
      <c r="N78" s="750"/>
      <c r="O78" s="750"/>
      <c r="P78" s="750"/>
      <c r="Q78" s="750"/>
      <c r="AY78" s="461"/>
      <c r="AZ78" s="461"/>
      <c r="BA78" s="461"/>
      <c r="BB78" s="461"/>
      <c r="BC78" s="461"/>
      <c r="BD78" s="625"/>
      <c r="BE78" s="625"/>
      <c r="BF78" s="625"/>
      <c r="BG78" s="461"/>
      <c r="BH78" s="461"/>
      <c r="BI78" s="461"/>
      <c r="BJ78" s="461"/>
    </row>
    <row r="79" spans="1:74" s="425" customFormat="1" ht="12" customHeight="1" x14ac:dyDescent="0.25">
      <c r="A79" s="424"/>
      <c r="B79" s="758" t="s">
        <v>1359</v>
      </c>
      <c r="C79" s="750"/>
      <c r="D79" s="750"/>
      <c r="E79" s="750"/>
      <c r="F79" s="750"/>
      <c r="G79" s="750"/>
      <c r="H79" s="750"/>
      <c r="I79" s="750"/>
      <c r="J79" s="750"/>
      <c r="K79" s="750"/>
      <c r="L79" s="750"/>
      <c r="M79" s="750"/>
      <c r="N79" s="750"/>
      <c r="O79" s="750"/>
      <c r="P79" s="750"/>
      <c r="Q79" s="750"/>
      <c r="AY79" s="461"/>
      <c r="AZ79" s="461"/>
      <c r="BA79" s="461"/>
      <c r="BB79" s="461"/>
      <c r="BC79" s="461"/>
      <c r="BD79" s="625"/>
      <c r="BE79" s="625"/>
      <c r="BF79" s="625"/>
      <c r="BG79" s="461"/>
      <c r="BH79" s="461"/>
      <c r="BI79" s="461"/>
      <c r="BJ79" s="461"/>
    </row>
    <row r="80" spans="1:74" s="425" customFormat="1" ht="12" customHeight="1" x14ac:dyDescent="0.25">
      <c r="A80" s="424"/>
      <c r="B80" s="758"/>
      <c r="C80" s="750"/>
      <c r="D80" s="750"/>
      <c r="E80" s="750"/>
      <c r="F80" s="750"/>
      <c r="G80" s="750"/>
      <c r="H80" s="750"/>
      <c r="I80" s="750"/>
      <c r="J80" s="750"/>
      <c r="K80" s="750"/>
      <c r="L80" s="750"/>
      <c r="M80" s="750"/>
      <c r="N80" s="750"/>
      <c r="O80" s="750"/>
      <c r="P80" s="750"/>
      <c r="Q80" s="750"/>
      <c r="AY80" s="461"/>
      <c r="AZ80" s="461"/>
      <c r="BA80" s="461"/>
      <c r="BB80" s="461"/>
      <c r="BC80" s="461"/>
      <c r="BD80" s="625"/>
      <c r="BE80" s="625"/>
      <c r="BF80" s="625"/>
      <c r="BG80" s="461"/>
      <c r="BH80" s="461"/>
      <c r="BI80" s="461"/>
      <c r="BJ80" s="461"/>
    </row>
    <row r="81" spans="63:74" x14ac:dyDescent="0.25">
      <c r="BK81" s="328"/>
      <c r="BL81" s="328"/>
      <c r="BM81" s="328"/>
      <c r="BN81" s="328"/>
      <c r="BO81" s="328"/>
      <c r="BP81" s="328"/>
      <c r="BQ81" s="328"/>
      <c r="BR81" s="328"/>
      <c r="BS81" s="328"/>
      <c r="BT81" s="328"/>
      <c r="BU81" s="328"/>
      <c r="BV81" s="328"/>
    </row>
    <row r="82" spans="63:74" x14ac:dyDescent="0.25">
      <c r="BK82" s="328"/>
      <c r="BL82" s="328"/>
      <c r="BM82" s="328"/>
      <c r="BN82" s="328"/>
      <c r="BO82" s="328"/>
      <c r="BP82" s="328"/>
      <c r="BQ82" s="328"/>
      <c r="BR82" s="328"/>
      <c r="BS82" s="328"/>
      <c r="BT82" s="328"/>
      <c r="BU82" s="328"/>
      <c r="BV82" s="328"/>
    </row>
    <row r="83" spans="63:74" x14ac:dyDescent="0.25">
      <c r="BK83" s="328"/>
      <c r="BL83" s="328"/>
      <c r="BM83" s="328"/>
      <c r="BN83" s="328"/>
      <c r="BO83" s="328"/>
      <c r="BP83" s="328"/>
      <c r="BQ83" s="328"/>
      <c r="BR83" s="328"/>
      <c r="BS83" s="328"/>
      <c r="BT83" s="328"/>
      <c r="BU83" s="328"/>
      <c r="BV83" s="328"/>
    </row>
    <row r="84" spans="63:74" x14ac:dyDescent="0.25">
      <c r="BK84" s="328"/>
      <c r="BL84" s="328"/>
      <c r="BM84" s="328"/>
      <c r="BN84" s="328"/>
      <c r="BO84" s="328"/>
      <c r="BP84" s="328"/>
      <c r="BQ84" s="328"/>
      <c r="BR84" s="328"/>
      <c r="BS84" s="328"/>
      <c r="BT84" s="328"/>
      <c r="BU84" s="328"/>
      <c r="BV84" s="328"/>
    </row>
    <row r="85" spans="63:74" x14ac:dyDescent="0.25">
      <c r="BK85" s="328"/>
      <c r="BL85" s="328"/>
      <c r="BM85" s="328"/>
      <c r="BN85" s="328"/>
      <c r="BO85" s="328"/>
      <c r="BP85" s="328"/>
      <c r="BQ85" s="328"/>
      <c r="BR85" s="328"/>
      <c r="BS85" s="328"/>
      <c r="BT85" s="328"/>
      <c r="BU85" s="328"/>
      <c r="BV85" s="328"/>
    </row>
    <row r="86" spans="63:74" x14ac:dyDescent="0.25">
      <c r="BK86" s="328"/>
      <c r="BL86" s="328"/>
      <c r="BM86" s="328"/>
      <c r="BN86" s="328"/>
      <c r="BO86" s="328"/>
      <c r="BP86" s="328"/>
      <c r="BQ86" s="328"/>
      <c r="BR86" s="328"/>
      <c r="BS86" s="328"/>
      <c r="BT86" s="328"/>
      <c r="BU86" s="328"/>
      <c r="BV86" s="328"/>
    </row>
    <row r="87" spans="63:74" x14ac:dyDescent="0.25">
      <c r="BK87" s="328"/>
      <c r="BL87" s="328"/>
      <c r="BM87" s="328"/>
      <c r="BN87" s="328"/>
      <c r="BO87" s="328"/>
      <c r="BP87" s="328"/>
      <c r="BQ87" s="328"/>
      <c r="BR87" s="328"/>
      <c r="BS87" s="328"/>
      <c r="BT87" s="328"/>
      <c r="BU87" s="328"/>
      <c r="BV87" s="328"/>
    </row>
    <row r="88" spans="63:74" x14ac:dyDescent="0.25">
      <c r="BK88" s="328"/>
      <c r="BL88" s="328"/>
      <c r="BM88" s="328"/>
      <c r="BN88" s="328"/>
      <c r="BO88" s="328"/>
      <c r="BP88" s="328"/>
      <c r="BQ88" s="328"/>
      <c r="BR88" s="328"/>
      <c r="BS88" s="328"/>
      <c r="BT88" s="328"/>
      <c r="BU88" s="328"/>
      <c r="BV88" s="328"/>
    </row>
    <row r="89" spans="63:74" x14ac:dyDescent="0.25">
      <c r="BK89" s="328"/>
      <c r="BL89" s="328"/>
      <c r="BM89" s="328"/>
      <c r="BN89" s="328"/>
      <c r="BO89" s="328"/>
      <c r="BP89" s="328"/>
      <c r="BQ89" s="328"/>
      <c r="BR89" s="328"/>
      <c r="BS89" s="328"/>
      <c r="BT89" s="328"/>
      <c r="BU89" s="328"/>
      <c r="BV89" s="328"/>
    </row>
    <row r="90" spans="63:74" x14ac:dyDescent="0.25">
      <c r="BK90" s="328"/>
      <c r="BL90" s="328"/>
      <c r="BM90" s="328"/>
      <c r="BN90" s="328"/>
      <c r="BO90" s="328"/>
      <c r="BP90" s="328"/>
      <c r="BQ90" s="328"/>
      <c r="BR90" s="328"/>
      <c r="BS90" s="328"/>
      <c r="BT90" s="328"/>
      <c r="BU90" s="328"/>
      <c r="BV90" s="328"/>
    </row>
    <row r="91" spans="63:74" x14ac:dyDescent="0.25">
      <c r="BK91" s="328"/>
      <c r="BL91" s="328"/>
      <c r="BM91" s="328"/>
      <c r="BN91" s="328"/>
      <c r="BO91" s="328"/>
      <c r="BP91" s="328"/>
      <c r="BQ91" s="328"/>
      <c r="BR91" s="328"/>
      <c r="BS91" s="328"/>
      <c r="BT91" s="328"/>
      <c r="BU91" s="328"/>
      <c r="BV91" s="328"/>
    </row>
    <row r="92" spans="63:74" x14ac:dyDescent="0.25">
      <c r="BK92" s="328"/>
      <c r="BL92" s="328"/>
      <c r="BM92" s="328"/>
      <c r="BN92" s="328"/>
      <c r="BO92" s="328"/>
      <c r="BP92" s="328"/>
      <c r="BQ92" s="328"/>
      <c r="BR92" s="328"/>
      <c r="BS92" s="328"/>
      <c r="BT92" s="328"/>
      <c r="BU92" s="328"/>
      <c r="BV92" s="328"/>
    </row>
    <row r="93" spans="63:74" x14ac:dyDescent="0.25">
      <c r="BK93" s="328"/>
      <c r="BL93" s="328"/>
      <c r="BM93" s="328"/>
      <c r="BN93" s="328"/>
      <c r="BO93" s="328"/>
      <c r="BP93" s="328"/>
      <c r="BQ93" s="328"/>
      <c r="BR93" s="328"/>
      <c r="BS93" s="328"/>
      <c r="BT93" s="328"/>
      <c r="BU93" s="328"/>
      <c r="BV93" s="328"/>
    </row>
    <row r="94" spans="63:74" x14ac:dyDescent="0.25">
      <c r="BK94" s="328"/>
      <c r="BL94" s="328"/>
      <c r="BM94" s="328"/>
      <c r="BN94" s="328"/>
      <c r="BO94" s="328"/>
      <c r="BP94" s="328"/>
      <c r="BQ94" s="328"/>
      <c r="BR94" s="328"/>
      <c r="BS94" s="328"/>
      <c r="BT94" s="328"/>
      <c r="BU94" s="328"/>
      <c r="BV94" s="328"/>
    </row>
    <row r="95" spans="63:74" x14ac:dyDescent="0.25">
      <c r="BK95" s="328"/>
      <c r="BL95" s="328"/>
      <c r="BM95" s="328"/>
      <c r="BN95" s="328"/>
      <c r="BO95" s="328"/>
      <c r="BP95" s="328"/>
      <c r="BQ95" s="328"/>
      <c r="BR95" s="328"/>
      <c r="BS95" s="328"/>
      <c r="BT95" s="328"/>
      <c r="BU95" s="328"/>
      <c r="BV95" s="328"/>
    </row>
    <row r="96" spans="63:74" x14ac:dyDescent="0.25">
      <c r="BK96" s="328"/>
      <c r="BL96" s="328"/>
      <c r="BM96" s="328"/>
      <c r="BN96" s="328"/>
      <c r="BO96" s="328"/>
      <c r="BP96" s="328"/>
      <c r="BQ96" s="328"/>
      <c r="BR96" s="328"/>
      <c r="BS96" s="328"/>
      <c r="BT96" s="328"/>
      <c r="BU96" s="328"/>
      <c r="BV96" s="328"/>
    </row>
    <row r="97" spans="63:74" x14ac:dyDescent="0.25">
      <c r="BK97" s="328"/>
      <c r="BL97" s="328"/>
      <c r="BM97" s="328"/>
      <c r="BN97" s="328"/>
      <c r="BO97" s="328"/>
      <c r="BP97" s="328"/>
      <c r="BQ97" s="328"/>
      <c r="BR97" s="328"/>
      <c r="BS97" s="328"/>
      <c r="BT97" s="328"/>
      <c r="BU97" s="328"/>
      <c r="BV97" s="328"/>
    </row>
    <row r="98" spans="63:74" x14ac:dyDescent="0.25">
      <c r="BK98" s="328"/>
      <c r="BL98" s="328"/>
      <c r="BM98" s="328"/>
      <c r="BN98" s="328"/>
      <c r="BO98" s="328"/>
      <c r="BP98" s="328"/>
      <c r="BQ98" s="328"/>
      <c r="BR98" s="328"/>
      <c r="BS98" s="328"/>
      <c r="BT98" s="328"/>
      <c r="BU98" s="328"/>
      <c r="BV98" s="328"/>
    </row>
    <row r="99" spans="63:74" x14ac:dyDescent="0.25">
      <c r="BK99" s="328"/>
      <c r="BL99" s="328"/>
      <c r="BM99" s="328"/>
      <c r="BN99" s="328"/>
      <c r="BO99" s="328"/>
      <c r="BP99" s="328"/>
      <c r="BQ99" s="328"/>
      <c r="BR99" s="328"/>
      <c r="BS99" s="328"/>
      <c r="BT99" s="328"/>
      <c r="BU99" s="328"/>
      <c r="BV99" s="328"/>
    </row>
    <row r="100" spans="63:74" x14ac:dyDescent="0.25">
      <c r="BK100" s="328"/>
      <c r="BL100" s="328"/>
      <c r="BM100" s="328"/>
      <c r="BN100" s="328"/>
      <c r="BO100" s="328"/>
      <c r="BP100" s="328"/>
      <c r="BQ100" s="328"/>
      <c r="BR100" s="328"/>
      <c r="BS100" s="328"/>
      <c r="BT100" s="328"/>
      <c r="BU100" s="328"/>
      <c r="BV100" s="328"/>
    </row>
    <row r="101" spans="63:74" x14ac:dyDescent="0.25">
      <c r="BK101" s="328"/>
      <c r="BL101" s="328"/>
      <c r="BM101" s="328"/>
      <c r="BN101" s="328"/>
      <c r="BO101" s="328"/>
      <c r="BP101" s="328"/>
      <c r="BQ101" s="328"/>
      <c r="BR101" s="328"/>
      <c r="BS101" s="328"/>
      <c r="BT101" s="328"/>
      <c r="BU101" s="328"/>
      <c r="BV101" s="328"/>
    </row>
    <row r="102" spans="63:74" x14ac:dyDescent="0.25">
      <c r="BK102" s="328"/>
      <c r="BL102" s="328"/>
      <c r="BM102" s="328"/>
      <c r="BN102" s="328"/>
      <c r="BO102" s="328"/>
      <c r="BP102" s="328"/>
      <c r="BQ102" s="328"/>
      <c r="BR102" s="328"/>
      <c r="BS102" s="328"/>
      <c r="BT102" s="328"/>
      <c r="BU102" s="328"/>
      <c r="BV102" s="328"/>
    </row>
    <row r="103" spans="63:74" x14ac:dyDescent="0.25">
      <c r="BK103" s="328"/>
      <c r="BL103" s="328"/>
      <c r="BM103" s="328"/>
      <c r="BN103" s="328"/>
      <c r="BO103" s="328"/>
      <c r="BP103" s="328"/>
      <c r="BQ103" s="328"/>
      <c r="BR103" s="328"/>
      <c r="BS103" s="328"/>
      <c r="BT103" s="328"/>
      <c r="BU103" s="328"/>
      <c r="BV103" s="328"/>
    </row>
    <row r="104" spans="63:74" x14ac:dyDescent="0.25">
      <c r="BK104" s="328"/>
      <c r="BL104" s="328"/>
      <c r="BM104" s="328"/>
      <c r="BN104" s="328"/>
      <c r="BO104" s="328"/>
      <c r="BP104" s="328"/>
      <c r="BQ104" s="328"/>
      <c r="BR104" s="328"/>
      <c r="BS104" s="328"/>
      <c r="BT104" s="328"/>
      <c r="BU104" s="328"/>
      <c r="BV104" s="328"/>
    </row>
    <row r="105" spans="63:74" x14ac:dyDescent="0.25">
      <c r="BK105" s="328"/>
      <c r="BL105" s="328"/>
      <c r="BM105" s="328"/>
      <c r="BN105" s="328"/>
      <c r="BO105" s="328"/>
      <c r="BP105" s="328"/>
      <c r="BQ105" s="328"/>
      <c r="BR105" s="328"/>
      <c r="BS105" s="328"/>
      <c r="BT105" s="328"/>
      <c r="BU105" s="328"/>
      <c r="BV105" s="328"/>
    </row>
    <row r="106" spans="63:74" x14ac:dyDescent="0.25">
      <c r="BK106" s="328"/>
      <c r="BL106" s="328"/>
      <c r="BM106" s="328"/>
      <c r="BN106" s="328"/>
      <c r="BO106" s="328"/>
      <c r="BP106" s="328"/>
      <c r="BQ106" s="328"/>
      <c r="BR106" s="328"/>
      <c r="BS106" s="328"/>
      <c r="BT106" s="328"/>
      <c r="BU106" s="328"/>
      <c r="BV106" s="328"/>
    </row>
    <row r="107" spans="63:74" x14ac:dyDescent="0.25">
      <c r="BK107" s="328"/>
      <c r="BL107" s="328"/>
      <c r="BM107" s="328"/>
      <c r="BN107" s="328"/>
      <c r="BO107" s="328"/>
      <c r="BP107" s="328"/>
      <c r="BQ107" s="328"/>
      <c r="BR107" s="328"/>
      <c r="BS107" s="328"/>
      <c r="BT107" s="328"/>
      <c r="BU107" s="328"/>
      <c r="BV107" s="328"/>
    </row>
    <row r="108" spans="63:74" x14ac:dyDescent="0.25">
      <c r="BK108" s="328"/>
      <c r="BL108" s="328"/>
      <c r="BM108" s="328"/>
      <c r="BN108" s="328"/>
      <c r="BO108" s="328"/>
      <c r="BP108" s="328"/>
      <c r="BQ108" s="328"/>
      <c r="BR108" s="328"/>
      <c r="BS108" s="328"/>
      <c r="BT108" s="328"/>
      <c r="BU108" s="328"/>
      <c r="BV108" s="328"/>
    </row>
    <row r="109" spans="63:74" x14ac:dyDescent="0.25">
      <c r="BK109" s="328"/>
      <c r="BL109" s="328"/>
      <c r="BM109" s="328"/>
      <c r="BN109" s="328"/>
      <c r="BO109" s="328"/>
      <c r="BP109" s="328"/>
      <c r="BQ109" s="328"/>
      <c r="BR109" s="328"/>
      <c r="BS109" s="328"/>
      <c r="BT109" s="328"/>
      <c r="BU109" s="328"/>
      <c r="BV109" s="328"/>
    </row>
    <row r="110" spans="63:74" x14ac:dyDescent="0.25">
      <c r="BK110" s="328"/>
      <c r="BL110" s="328"/>
      <c r="BM110" s="328"/>
      <c r="BN110" s="328"/>
      <c r="BO110" s="328"/>
      <c r="BP110" s="328"/>
      <c r="BQ110" s="328"/>
      <c r="BR110" s="328"/>
      <c r="BS110" s="328"/>
      <c r="BT110" s="328"/>
      <c r="BU110" s="328"/>
      <c r="BV110" s="328"/>
    </row>
    <row r="111" spans="63:74" x14ac:dyDescent="0.25">
      <c r="BK111" s="328"/>
      <c r="BL111" s="328"/>
      <c r="BM111" s="328"/>
      <c r="BN111" s="328"/>
      <c r="BO111" s="328"/>
      <c r="BP111" s="328"/>
      <c r="BQ111" s="328"/>
      <c r="BR111" s="328"/>
      <c r="BS111" s="328"/>
      <c r="BT111" s="328"/>
      <c r="BU111" s="328"/>
      <c r="BV111" s="328"/>
    </row>
    <row r="112" spans="63:74" x14ac:dyDescent="0.25">
      <c r="BK112" s="328"/>
      <c r="BL112" s="328"/>
      <c r="BM112" s="328"/>
      <c r="BN112" s="328"/>
      <c r="BO112" s="328"/>
      <c r="BP112" s="328"/>
      <c r="BQ112" s="328"/>
      <c r="BR112" s="328"/>
      <c r="BS112" s="328"/>
      <c r="BT112" s="328"/>
      <c r="BU112" s="328"/>
      <c r="BV112" s="328"/>
    </row>
    <row r="113" spans="63:74" x14ac:dyDescent="0.25">
      <c r="BK113" s="328"/>
      <c r="BL113" s="328"/>
      <c r="BM113" s="328"/>
      <c r="BN113" s="328"/>
      <c r="BO113" s="328"/>
      <c r="BP113" s="328"/>
      <c r="BQ113" s="328"/>
      <c r="BR113" s="328"/>
      <c r="BS113" s="328"/>
      <c r="BT113" s="328"/>
      <c r="BU113" s="328"/>
      <c r="BV113" s="328"/>
    </row>
    <row r="114" spans="63:74" x14ac:dyDescent="0.25">
      <c r="BK114" s="328"/>
      <c r="BL114" s="328"/>
      <c r="BM114" s="328"/>
      <c r="BN114" s="328"/>
      <c r="BO114" s="328"/>
      <c r="BP114" s="328"/>
      <c r="BQ114" s="328"/>
      <c r="BR114" s="328"/>
      <c r="BS114" s="328"/>
      <c r="BT114" s="328"/>
      <c r="BU114" s="328"/>
      <c r="BV114" s="328"/>
    </row>
    <row r="115" spans="63:74" x14ac:dyDescent="0.25">
      <c r="BK115" s="328"/>
      <c r="BL115" s="328"/>
      <c r="BM115" s="328"/>
      <c r="BN115" s="328"/>
      <c r="BO115" s="328"/>
      <c r="BP115" s="328"/>
      <c r="BQ115" s="328"/>
      <c r="BR115" s="328"/>
      <c r="BS115" s="328"/>
      <c r="BT115" s="328"/>
      <c r="BU115" s="328"/>
      <c r="BV115" s="328"/>
    </row>
    <row r="116" spans="63:74" x14ac:dyDescent="0.25">
      <c r="BK116" s="328"/>
      <c r="BL116" s="328"/>
      <c r="BM116" s="328"/>
      <c r="BN116" s="328"/>
      <c r="BO116" s="328"/>
      <c r="BP116" s="328"/>
      <c r="BQ116" s="328"/>
      <c r="BR116" s="328"/>
      <c r="BS116" s="328"/>
      <c r="BT116" s="328"/>
      <c r="BU116" s="328"/>
      <c r="BV116" s="328"/>
    </row>
    <row r="117" spans="63:74" x14ac:dyDescent="0.25">
      <c r="BK117" s="328"/>
      <c r="BL117" s="328"/>
      <c r="BM117" s="328"/>
      <c r="BN117" s="328"/>
      <c r="BO117" s="328"/>
      <c r="BP117" s="328"/>
      <c r="BQ117" s="328"/>
      <c r="BR117" s="328"/>
      <c r="BS117" s="328"/>
      <c r="BT117" s="328"/>
      <c r="BU117" s="328"/>
      <c r="BV117" s="328"/>
    </row>
    <row r="118" spans="63:74" x14ac:dyDescent="0.25">
      <c r="BK118" s="328"/>
      <c r="BL118" s="328"/>
      <c r="BM118" s="328"/>
      <c r="BN118" s="328"/>
      <c r="BO118" s="328"/>
      <c r="BP118" s="328"/>
      <c r="BQ118" s="328"/>
      <c r="BR118" s="328"/>
      <c r="BS118" s="328"/>
      <c r="BT118" s="328"/>
      <c r="BU118" s="328"/>
      <c r="BV118" s="328"/>
    </row>
    <row r="119" spans="63:74" x14ac:dyDescent="0.25">
      <c r="BK119" s="328"/>
      <c r="BL119" s="328"/>
      <c r="BM119" s="328"/>
      <c r="BN119" s="328"/>
      <c r="BO119" s="328"/>
      <c r="BP119" s="328"/>
      <c r="BQ119" s="328"/>
      <c r="BR119" s="328"/>
      <c r="BS119" s="328"/>
      <c r="BT119" s="328"/>
      <c r="BU119" s="328"/>
      <c r="BV119" s="328"/>
    </row>
    <row r="120" spans="63:74" x14ac:dyDescent="0.25">
      <c r="BK120" s="328"/>
      <c r="BL120" s="328"/>
      <c r="BM120" s="328"/>
      <c r="BN120" s="328"/>
      <c r="BO120" s="328"/>
      <c r="BP120" s="328"/>
      <c r="BQ120" s="328"/>
      <c r="BR120" s="328"/>
      <c r="BS120" s="328"/>
      <c r="BT120" s="328"/>
      <c r="BU120" s="328"/>
      <c r="BV120" s="328"/>
    </row>
    <row r="121" spans="63:74" x14ac:dyDescent="0.25">
      <c r="BK121" s="328"/>
      <c r="BL121" s="328"/>
      <c r="BM121" s="328"/>
      <c r="BN121" s="328"/>
      <c r="BO121" s="328"/>
      <c r="BP121" s="328"/>
      <c r="BQ121" s="328"/>
      <c r="BR121" s="328"/>
      <c r="BS121" s="328"/>
      <c r="BT121" s="328"/>
      <c r="BU121" s="328"/>
      <c r="BV121" s="328"/>
    </row>
    <row r="122" spans="63:74" x14ac:dyDescent="0.25">
      <c r="BK122" s="328"/>
      <c r="BL122" s="328"/>
      <c r="BM122" s="328"/>
      <c r="BN122" s="328"/>
      <c r="BO122" s="328"/>
      <c r="BP122" s="328"/>
      <c r="BQ122" s="328"/>
      <c r="BR122" s="328"/>
      <c r="BS122" s="328"/>
      <c r="BT122" s="328"/>
      <c r="BU122" s="328"/>
      <c r="BV122" s="328"/>
    </row>
    <row r="123" spans="63:74" x14ac:dyDescent="0.25">
      <c r="BK123" s="328"/>
      <c r="BL123" s="328"/>
      <c r="BM123" s="328"/>
      <c r="BN123" s="328"/>
      <c r="BO123" s="328"/>
      <c r="BP123" s="328"/>
      <c r="BQ123" s="328"/>
      <c r="BR123" s="328"/>
      <c r="BS123" s="328"/>
      <c r="BT123" s="328"/>
      <c r="BU123" s="328"/>
      <c r="BV123" s="328"/>
    </row>
    <row r="124" spans="63:74" x14ac:dyDescent="0.25">
      <c r="BK124" s="328"/>
      <c r="BL124" s="328"/>
      <c r="BM124" s="328"/>
      <c r="BN124" s="328"/>
      <c r="BO124" s="328"/>
      <c r="BP124" s="328"/>
      <c r="BQ124" s="328"/>
      <c r="BR124" s="328"/>
      <c r="BS124" s="328"/>
      <c r="BT124" s="328"/>
      <c r="BU124" s="328"/>
      <c r="BV124" s="328"/>
    </row>
    <row r="125" spans="63:74" x14ac:dyDescent="0.25">
      <c r="BK125" s="328"/>
      <c r="BL125" s="328"/>
      <c r="BM125" s="328"/>
      <c r="BN125" s="328"/>
      <c r="BO125" s="328"/>
      <c r="BP125" s="328"/>
      <c r="BQ125" s="328"/>
      <c r="BR125" s="328"/>
      <c r="BS125" s="328"/>
      <c r="BT125" s="328"/>
      <c r="BU125" s="328"/>
      <c r="BV125" s="328"/>
    </row>
    <row r="126" spans="63:74" x14ac:dyDescent="0.25">
      <c r="BK126" s="328"/>
      <c r="BL126" s="328"/>
      <c r="BM126" s="328"/>
      <c r="BN126" s="328"/>
      <c r="BO126" s="328"/>
      <c r="BP126" s="328"/>
      <c r="BQ126" s="328"/>
      <c r="BR126" s="328"/>
      <c r="BS126" s="328"/>
      <c r="BT126" s="328"/>
      <c r="BU126" s="328"/>
      <c r="BV126" s="328"/>
    </row>
    <row r="127" spans="63:74" x14ac:dyDescent="0.25">
      <c r="BK127" s="328"/>
      <c r="BL127" s="328"/>
      <c r="BM127" s="328"/>
      <c r="BN127" s="328"/>
      <c r="BO127" s="328"/>
      <c r="BP127" s="328"/>
      <c r="BQ127" s="328"/>
      <c r="BR127" s="328"/>
      <c r="BS127" s="328"/>
      <c r="BT127" s="328"/>
      <c r="BU127" s="328"/>
      <c r="BV127" s="328"/>
    </row>
    <row r="128" spans="63:74" x14ac:dyDescent="0.25">
      <c r="BK128" s="328"/>
      <c r="BL128" s="328"/>
      <c r="BM128" s="328"/>
      <c r="BN128" s="328"/>
      <c r="BO128" s="328"/>
      <c r="BP128" s="328"/>
      <c r="BQ128" s="328"/>
      <c r="BR128" s="328"/>
      <c r="BS128" s="328"/>
      <c r="BT128" s="328"/>
      <c r="BU128" s="328"/>
      <c r="BV128" s="328"/>
    </row>
    <row r="129" spans="63:74" x14ac:dyDescent="0.25">
      <c r="BK129" s="328"/>
      <c r="BL129" s="328"/>
      <c r="BM129" s="328"/>
      <c r="BN129" s="328"/>
      <c r="BO129" s="328"/>
      <c r="BP129" s="328"/>
      <c r="BQ129" s="328"/>
      <c r="BR129" s="328"/>
      <c r="BS129" s="328"/>
      <c r="BT129" s="328"/>
      <c r="BU129" s="328"/>
      <c r="BV129" s="328"/>
    </row>
    <row r="130" spans="63:74" x14ac:dyDescent="0.25">
      <c r="BK130" s="328"/>
      <c r="BL130" s="328"/>
      <c r="BM130" s="328"/>
      <c r="BN130" s="328"/>
      <c r="BO130" s="328"/>
      <c r="BP130" s="328"/>
      <c r="BQ130" s="328"/>
      <c r="BR130" s="328"/>
      <c r="BS130" s="328"/>
      <c r="BT130" s="328"/>
      <c r="BU130" s="328"/>
      <c r="BV130" s="328"/>
    </row>
    <row r="131" spans="63:74" x14ac:dyDescent="0.25">
      <c r="BK131" s="328"/>
      <c r="BL131" s="328"/>
      <c r="BM131" s="328"/>
      <c r="BN131" s="328"/>
      <c r="BO131" s="328"/>
      <c r="BP131" s="328"/>
      <c r="BQ131" s="328"/>
      <c r="BR131" s="328"/>
      <c r="BS131" s="328"/>
      <c r="BT131" s="328"/>
      <c r="BU131" s="328"/>
      <c r="BV131" s="328"/>
    </row>
    <row r="132" spans="63:74" x14ac:dyDescent="0.25">
      <c r="BK132" s="328"/>
      <c r="BL132" s="328"/>
      <c r="BM132" s="328"/>
      <c r="BN132" s="328"/>
      <c r="BO132" s="328"/>
      <c r="BP132" s="328"/>
      <c r="BQ132" s="328"/>
      <c r="BR132" s="328"/>
      <c r="BS132" s="328"/>
      <c r="BT132" s="328"/>
      <c r="BU132" s="328"/>
      <c r="BV132" s="328"/>
    </row>
    <row r="133" spans="63:74" x14ac:dyDescent="0.25">
      <c r="BK133" s="328"/>
      <c r="BL133" s="328"/>
      <c r="BM133" s="328"/>
      <c r="BN133" s="328"/>
      <c r="BO133" s="328"/>
      <c r="BP133" s="328"/>
      <c r="BQ133" s="328"/>
      <c r="BR133" s="328"/>
      <c r="BS133" s="328"/>
      <c r="BT133" s="328"/>
      <c r="BU133" s="328"/>
      <c r="BV133" s="328"/>
    </row>
    <row r="134" spans="63:74" x14ac:dyDescent="0.25">
      <c r="BK134" s="328"/>
      <c r="BL134" s="328"/>
      <c r="BM134" s="328"/>
      <c r="BN134" s="328"/>
      <c r="BO134" s="328"/>
      <c r="BP134" s="328"/>
      <c r="BQ134" s="328"/>
      <c r="BR134" s="328"/>
      <c r="BS134" s="328"/>
      <c r="BT134" s="328"/>
      <c r="BU134" s="328"/>
      <c r="BV134" s="328"/>
    </row>
    <row r="135" spans="63:74" x14ac:dyDescent="0.25">
      <c r="BK135" s="328"/>
      <c r="BL135" s="328"/>
      <c r="BM135" s="328"/>
      <c r="BN135" s="328"/>
      <c r="BO135" s="328"/>
      <c r="BP135" s="328"/>
      <c r="BQ135" s="328"/>
      <c r="BR135" s="328"/>
      <c r="BS135" s="328"/>
      <c r="BT135" s="328"/>
      <c r="BU135" s="328"/>
      <c r="BV135" s="328"/>
    </row>
    <row r="136" spans="63:74" x14ac:dyDescent="0.25">
      <c r="BK136" s="328"/>
      <c r="BL136" s="328"/>
      <c r="BM136" s="328"/>
      <c r="BN136" s="328"/>
      <c r="BO136" s="328"/>
      <c r="BP136" s="328"/>
      <c r="BQ136" s="328"/>
      <c r="BR136" s="328"/>
      <c r="BS136" s="328"/>
      <c r="BT136" s="328"/>
      <c r="BU136" s="328"/>
      <c r="BV136" s="328"/>
    </row>
    <row r="137" spans="63:74" x14ac:dyDescent="0.25">
      <c r="BK137" s="328"/>
      <c r="BL137" s="328"/>
      <c r="BM137" s="328"/>
      <c r="BN137" s="328"/>
      <c r="BO137" s="328"/>
      <c r="BP137" s="328"/>
      <c r="BQ137" s="328"/>
      <c r="BR137" s="328"/>
      <c r="BS137" s="328"/>
      <c r="BT137" s="328"/>
      <c r="BU137" s="328"/>
      <c r="BV137" s="328"/>
    </row>
    <row r="138" spans="63:74" x14ac:dyDescent="0.25">
      <c r="BK138" s="328"/>
      <c r="BL138" s="328"/>
      <c r="BM138" s="328"/>
      <c r="BN138" s="328"/>
      <c r="BO138" s="328"/>
      <c r="BP138" s="328"/>
      <c r="BQ138" s="328"/>
      <c r="BR138" s="328"/>
      <c r="BS138" s="328"/>
      <c r="BT138" s="328"/>
      <c r="BU138" s="328"/>
      <c r="BV138" s="328"/>
    </row>
    <row r="139" spans="63:74" x14ac:dyDescent="0.25">
      <c r="BK139" s="328"/>
      <c r="BL139" s="328"/>
      <c r="BM139" s="328"/>
      <c r="BN139" s="328"/>
      <c r="BO139" s="328"/>
      <c r="BP139" s="328"/>
      <c r="BQ139" s="328"/>
      <c r="BR139" s="328"/>
      <c r="BS139" s="328"/>
      <c r="BT139" s="328"/>
      <c r="BU139" s="328"/>
      <c r="BV139" s="328"/>
    </row>
    <row r="140" spans="63:74" x14ac:dyDescent="0.25">
      <c r="BK140" s="328"/>
      <c r="BL140" s="328"/>
      <c r="BM140" s="328"/>
      <c r="BN140" s="328"/>
      <c r="BO140" s="328"/>
      <c r="BP140" s="328"/>
      <c r="BQ140" s="328"/>
      <c r="BR140" s="328"/>
      <c r="BS140" s="328"/>
      <c r="BT140" s="328"/>
      <c r="BU140" s="328"/>
      <c r="BV140" s="328"/>
    </row>
    <row r="141" spans="63:74" x14ac:dyDescent="0.25">
      <c r="BK141" s="328"/>
      <c r="BL141" s="328"/>
      <c r="BM141" s="328"/>
      <c r="BN141" s="328"/>
      <c r="BO141" s="328"/>
      <c r="BP141" s="328"/>
      <c r="BQ141" s="328"/>
      <c r="BR141" s="328"/>
      <c r="BS141" s="328"/>
      <c r="BT141" s="328"/>
      <c r="BU141" s="328"/>
      <c r="BV141" s="328"/>
    </row>
    <row r="142" spans="63:74" x14ac:dyDescent="0.25">
      <c r="BK142" s="328"/>
      <c r="BL142" s="328"/>
      <c r="BM142" s="328"/>
      <c r="BN142" s="328"/>
      <c r="BO142" s="328"/>
      <c r="BP142" s="328"/>
      <c r="BQ142" s="328"/>
      <c r="BR142" s="328"/>
      <c r="BS142" s="328"/>
      <c r="BT142" s="328"/>
      <c r="BU142" s="328"/>
      <c r="BV142" s="328"/>
    </row>
    <row r="143" spans="63:74" x14ac:dyDescent="0.25">
      <c r="BK143" s="328"/>
      <c r="BL143" s="328"/>
      <c r="BM143" s="328"/>
      <c r="BN143" s="328"/>
      <c r="BO143" s="328"/>
      <c r="BP143" s="328"/>
      <c r="BQ143" s="328"/>
      <c r="BR143" s="328"/>
      <c r="BS143" s="328"/>
      <c r="BT143" s="328"/>
      <c r="BU143" s="328"/>
      <c r="BV143" s="328"/>
    </row>
    <row r="144" spans="63:74" x14ac:dyDescent="0.25">
      <c r="BK144" s="328"/>
      <c r="BL144" s="328"/>
      <c r="BM144" s="328"/>
      <c r="BN144" s="328"/>
      <c r="BO144" s="328"/>
      <c r="BP144" s="328"/>
      <c r="BQ144" s="328"/>
      <c r="BR144" s="328"/>
      <c r="BS144" s="328"/>
      <c r="BT144" s="328"/>
      <c r="BU144" s="328"/>
      <c r="BV144" s="328"/>
    </row>
    <row r="145" spans="63:74" x14ac:dyDescent="0.25">
      <c r="BK145" s="328"/>
      <c r="BL145" s="328"/>
      <c r="BM145" s="328"/>
      <c r="BN145" s="328"/>
      <c r="BO145" s="328"/>
      <c r="BP145" s="328"/>
      <c r="BQ145" s="328"/>
      <c r="BR145" s="328"/>
      <c r="BS145" s="328"/>
      <c r="BT145" s="328"/>
      <c r="BU145" s="328"/>
      <c r="BV145" s="328"/>
    </row>
    <row r="146" spans="63:74" x14ac:dyDescent="0.25">
      <c r="BK146" s="328"/>
      <c r="BL146" s="328"/>
      <c r="BM146" s="328"/>
      <c r="BN146" s="328"/>
      <c r="BO146" s="328"/>
      <c r="BP146" s="328"/>
      <c r="BQ146" s="328"/>
      <c r="BR146" s="328"/>
      <c r="BS146" s="328"/>
      <c r="BT146" s="328"/>
      <c r="BU146" s="328"/>
      <c r="BV146" s="328"/>
    </row>
    <row r="147" spans="63:74" x14ac:dyDescent="0.25">
      <c r="BK147" s="328"/>
      <c r="BL147" s="328"/>
      <c r="BM147" s="328"/>
      <c r="BN147" s="328"/>
      <c r="BO147" s="328"/>
      <c r="BP147" s="328"/>
      <c r="BQ147" s="328"/>
      <c r="BR147" s="328"/>
      <c r="BS147" s="328"/>
      <c r="BT147" s="328"/>
      <c r="BU147" s="328"/>
      <c r="BV147" s="328"/>
    </row>
    <row r="148" spans="63:74" x14ac:dyDescent="0.25">
      <c r="BK148" s="328"/>
      <c r="BL148" s="328"/>
      <c r="BM148" s="328"/>
      <c r="BN148" s="328"/>
      <c r="BO148" s="328"/>
      <c r="BP148" s="328"/>
      <c r="BQ148" s="328"/>
      <c r="BR148" s="328"/>
      <c r="BS148" s="328"/>
      <c r="BT148" s="328"/>
      <c r="BU148" s="328"/>
      <c r="BV148" s="328"/>
    </row>
    <row r="149" spans="63:74" x14ac:dyDescent="0.25">
      <c r="BK149" s="328"/>
      <c r="BL149" s="328"/>
      <c r="BM149" s="328"/>
      <c r="BN149" s="328"/>
      <c r="BO149" s="328"/>
      <c r="BP149" s="328"/>
      <c r="BQ149" s="328"/>
      <c r="BR149" s="328"/>
      <c r="BS149" s="328"/>
      <c r="BT149" s="328"/>
      <c r="BU149" s="328"/>
      <c r="BV149" s="328"/>
    </row>
    <row r="150" spans="63:74" x14ac:dyDescent="0.25">
      <c r="BK150" s="328"/>
      <c r="BL150" s="328"/>
      <c r="BM150" s="328"/>
      <c r="BN150" s="328"/>
      <c r="BO150" s="328"/>
      <c r="BP150" s="328"/>
      <c r="BQ150" s="328"/>
      <c r="BR150" s="328"/>
      <c r="BS150" s="328"/>
      <c r="BT150" s="328"/>
      <c r="BU150" s="328"/>
      <c r="BV150" s="328"/>
    </row>
    <row r="151" spans="63:74" x14ac:dyDescent="0.25">
      <c r="BK151" s="328"/>
      <c r="BL151" s="328"/>
      <c r="BM151" s="328"/>
      <c r="BN151" s="328"/>
      <c r="BO151" s="328"/>
      <c r="BP151" s="328"/>
      <c r="BQ151" s="328"/>
      <c r="BR151" s="328"/>
      <c r="BS151" s="328"/>
      <c r="BT151" s="328"/>
      <c r="BU151" s="328"/>
      <c r="BV151" s="328"/>
    </row>
    <row r="152" spans="63:74" x14ac:dyDescent="0.25">
      <c r="BK152" s="328"/>
      <c r="BL152" s="328"/>
      <c r="BM152" s="328"/>
      <c r="BN152" s="328"/>
      <c r="BO152" s="328"/>
      <c r="BP152" s="328"/>
      <c r="BQ152" s="328"/>
      <c r="BR152" s="328"/>
      <c r="BS152" s="328"/>
      <c r="BT152" s="328"/>
      <c r="BU152" s="328"/>
      <c r="BV152" s="328"/>
    </row>
    <row r="153" spans="63:74" x14ac:dyDescent="0.25">
      <c r="BK153" s="328"/>
      <c r="BL153" s="328"/>
      <c r="BM153" s="328"/>
      <c r="BN153" s="328"/>
      <c r="BO153" s="328"/>
      <c r="BP153" s="328"/>
      <c r="BQ153" s="328"/>
      <c r="BR153" s="328"/>
      <c r="BS153" s="328"/>
      <c r="BT153" s="328"/>
      <c r="BU153" s="328"/>
      <c r="BV153" s="328"/>
    </row>
    <row r="154" spans="63:74" x14ac:dyDescent="0.25">
      <c r="BK154" s="328"/>
      <c r="BL154" s="328"/>
      <c r="BM154" s="328"/>
      <c r="BN154" s="328"/>
      <c r="BO154" s="328"/>
      <c r="BP154" s="328"/>
      <c r="BQ154" s="328"/>
      <c r="BR154" s="328"/>
      <c r="BS154" s="328"/>
      <c r="BT154" s="328"/>
      <c r="BU154" s="328"/>
      <c r="BV154" s="328"/>
    </row>
    <row r="155" spans="63:74" x14ac:dyDescent="0.25">
      <c r="BK155" s="328"/>
      <c r="BL155" s="328"/>
      <c r="BM155" s="328"/>
      <c r="BN155" s="328"/>
      <c r="BO155" s="328"/>
      <c r="BP155" s="328"/>
      <c r="BQ155" s="328"/>
      <c r="BR155" s="328"/>
      <c r="BS155" s="328"/>
      <c r="BT155" s="328"/>
      <c r="BU155" s="328"/>
      <c r="BV155" s="328"/>
    </row>
    <row r="156" spans="63:74" x14ac:dyDescent="0.25">
      <c r="BK156" s="328"/>
      <c r="BL156" s="328"/>
      <c r="BM156" s="328"/>
      <c r="BN156" s="328"/>
      <c r="BO156" s="328"/>
      <c r="BP156" s="328"/>
      <c r="BQ156" s="328"/>
      <c r="BR156" s="328"/>
      <c r="BS156" s="328"/>
      <c r="BT156" s="328"/>
      <c r="BU156" s="328"/>
      <c r="BV156" s="328"/>
    </row>
    <row r="157" spans="63:74" x14ac:dyDescent="0.25">
      <c r="BK157" s="328"/>
      <c r="BL157" s="328"/>
      <c r="BM157" s="328"/>
      <c r="BN157" s="328"/>
      <c r="BO157" s="328"/>
      <c r="BP157" s="328"/>
      <c r="BQ157" s="328"/>
      <c r="BR157" s="328"/>
      <c r="BS157" s="328"/>
      <c r="BT157" s="328"/>
      <c r="BU157" s="328"/>
      <c r="BV157" s="328"/>
    </row>
    <row r="158" spans="63:74" x14ac:dyDescent="0.25">
      <c r="BK158" s="328"/>
      <c r="BL158" s="328"/>
      <c r="BM158" s="328"/>
      <c r="BN158" s="328"/>
      <c r="BO158" s="328"/>
      <c r="BP158" s="328"/>
      <c r="BQ158" s="328"/>
      <c r="BR158" s="328"/>
      <c r="BS158" s="328"/>
      <c r="BT158" s="328"/>
      <c r="BU158" s="328"/>
      <c r="BV158" s="328"/>
    </row>
    <row r="159" spans="63:74" x14ac:dyDescent="0.25">
      <c r="BK159" s="328"/>
      <c r="BL159" s="328"/>
      <c r="BM159" s="328"/>
      <c r="BN159" s="328"/>
      <c r="BO159" s="328"/>
      <c r="BP159" s="328"/>
      <c r="BQ159" s="328"/>
      <c r="BR159" s="328"/>
      <c r="BS159" s="328"/>
      <c r="BT159" s="328"/>
      <c r="BU159" s="328"/>
      <c r="BV159" s="328"/>
    </row>
    <row r="160" spans="63:74" x14ac:dyDescent="0.25">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2" style="161" customWidth="1"/>
    <col min="2" max="2" width="43.36328125" style="161" customWidth="1"/>
    <col min="3" max="50" width="7.36328125" style="161" customWidth="1"/>
    <col min="51" max="55" width="7.36328125" style="321" customWidth="1"/>
    <col min="56" max="58" width="7.36328125" style="165" customWidth="1"/>
    <col min="59" max="62" width="7.36328125" style="321" customWidth="1"/>
    <col min="63" max="74" width="7.36328125" style="161" customWidth="1"/>
    <col min="75" max="16384" width="9.6328125" style="161"/>
  </cols>
  <sheetData>
    <row r="1" spans="1:74" ht="13.25" customHeight="1" x14ac:dyDescent="0.3">
      <c r="A1" s="732" t="s">
        <v>792</v>
      </c>
      <c r="B1" s="830" t="s">
        <v>1347</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160"/>
    </row>
    <row r="2" spans="1:74" s="162" customFormat="1" ht="12.5"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26"/>
      <c r="BE2" s="626"/>
      <c r="BF2" s="626"/>
      <c r="BG2" s="457"/>
      <c r="BH2" s="457"/>
      <c r="BI2" s="457"/>
      <c r="BJ2" s="457"/>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47"/>
      <c r="B5" s="163" t="s">
        <v>1384</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5" customHeight="1" x14ac:dyDescent="0.25">
      <c r="A6" s="148" t="s">
        <v>684</v>
      </c>
      <c r="B6" s="204" t="s">
        <v>432</v>
      </c>
      <c r="C6" s="232">
        <v>955.36192543000004</v>
      </c>
      <c r="D6" s="232">
        <v>956.18308561000003</v>
      </c>
      <c r="E6" s="232">
        <v>958.60371683999995</v>
      </c>
      <c r="F6" s="232">
        <v>965.678269</v>
      </c>
      <c r="G6" s="232">
        <v>969.00700490999998</v>
      </c>
      <c r="H6" s="232">
        <v>971.64437443999998</v>
      </c>
      <c r="I6" s="232">
        <v>973.48329813999999</v>
      </c>
      <c r="J6" s="232">
        <v>974.81824453000002</v>
      </c>
      <c r="K6" s="232">
        <v>975.54213414000003</v>
      </c>
      <c r="L6" s="232">
        <v>974.57005520999996</v>
      </c>
      <c r="M6" s="232">
        <v>974.88551510000002</v>
      </c>
      <c r="N6" s="232">
        <v>975.40360204000001</v>
      </c>
      <c r="O6" s="232">
        <v>975.26172423000003</v>
      </c>
      <c r="P6" s="232">
        <v>976.83200914999998</v>
      </c>
      <c r="Q6" s="232">
        <v>979.25186498000005</v>
      </c>
      <c r="R6" s="232">
        <v>984.23069029999999</v>
      </c>
      <c r="S6" s="232">
        <v>987.06763905000003</v>
      </c>
      <c r="T6" s="232">
        <v>989.47210978999999</v>
      </c>
      <c r="U6" s="232">
        <v>990.87273067000001</v>
      </c>
      <c r="V6" s="232">
        <v>992.84077428000001</v>
      </c>
      <c r="W6" s="232">
        <v>994.80486879</v>
      </c>
      <c r="X6" s="232">
        <v>1000.4689581</v>
      </c>
      <c r="Y6" s="232">
        <v>999.64719642</v>
      </c>
      <c r="Z6" s="232">
        <v>996.04352775999996</v>
      </c>
      <c r="AA6" s="232">
        <v>996.46578165000005</v>
      </c>
      <c r="AB6" s="232">
        <v>982.19242673999997</v>
      </c>
      <c r="AC6" s="232">
        <v>960.03129262000004</v>
      </c>
      <c r="AD6" s="232">
        <v>895.79719948000002</v>
      </c>
      <c r="AE6" s="232">
        <v>883.49939175999998</v>
      </c>
      <c r="AF6" s="232">
        <v>888.95268967000004</v>
      </c>
      <c r="AG6" s="232">
        <v>944.91984076999995</v>
      </c>
      <c r="AH6" s="232">
        <v>961.30328927000005</v>
      </c>
      <c r="AI6" s="232">
        <v>970.86578270999996</v>
      </c>
      <c r="AJ6" s="232">
        <v>964.43397906999996</v>
      </c>
      <c r="AK6" s="232">
        <v>967.23456896000005</v>
      </c>
      <c r="AL6" s="232">
        <v>970.09421033000001</v>
      </c>
      <c r="AM6" s="232">
        <v>971.88788780000004</v>
      </c>
      <c r="AN6" s="232">
        <v>975.70939367999995</v>
      </c>
      <c r="AO6" s="232">
        <v>980.43371259000003</v>
      </c>
      <c r="AP6" s="232">
        <v>988.81676635999997</v>
      </c>
      <c r="AQ6" s="232">
        <v>993.27976993000004</v>
      </c>
      <c r="AR6" s="232">
        <v>996.57864514000005</v>
      </c>
      <c r="AS6" s="232">
        <v>995.63600921</v>
      </c>
      <c r="AT6" s="232">
        <v>998.91466479999997</v>
      </c>
      <c r="AU6" s="232">
        <v>1003.3372290999999</v>
      </c>
      <c r="AV6" s="232">
        <v>1011.8443376</v>
      </c>
      <c r="AW6" s="232">
        <v>1016.3492428</v>
      </c>
      <c r="AX6" s="232">
        <v>1019.7925802</v>
      </c>
      <c r="AY6" s="232">
        <v>1020.2154599</v>
      </c>
      <c r="AZ6" s="305">
        <v>1023.005</v>
      </c>
      <c r="BA6" s="305">
        <v>1026.202</v>
      </c>
      <c r="BB6" s="305">
        <v>1030.3979999999999</v>
      </c>
      <c r="BC6" s="305">
        <v>1033.9670000000001</v>
      </c>
      <c r="BD6" s="305">
        <v>1037.498</v>
      </c>
      <c r="BE6" s="305">
        <v>1041.558</v>
      </c>
      <c r="BF6" s="305">
        <v>1044.5940000000001</v>
      </c>
      <c r="BG6" s="305">
        <v>1047.171</v>
      </c>
      <c r="BH6" s="305">
        <v>1048.7829999999999</v>
      </c>
      <c r="BI6" s="305">
        <v>1050.82</v>
      </c>
      <c r="BJ6" s="305">
        <v>1052.7760000000001</v>
      </c>
      <c r="BK6" s="305">
        <v>1054.559</v>
      </c>
      <c r="BL6" s="305">
        <v>1056.423</v>
      </c>
      <c r="BM6" s="305">
        <v>1058.2760000000001</v>
      </c>
      <c r="BN6" s="305">
        <v>1060.0239999999999</v>
      </c>
      <c r="BO6" s="305">
        <v>1061.925</v>
      </c>
      <c r="BP6" s="305">
        <v>1063.884</v>
      </c>
      <c r="BQ6" s="305">
        <v>1065.962</v>
      </c>
      <c r="BR6" s="305">
        <v>1067.9949999999999</v>
      </c>
      <c r="BS6" s="305">
        <v>1070.0419999999999</v>
      </c>
      <c r="BT6" s="305">
        <v>1072.1030000000001</v>
      </c>
      <c r="BU6" s="305">
        <v>1074.1790000000001</v>
      </c>
      <c r="BV6" s="305">
        <v>1076.268</v>
      </c>
    </row>
    <row r="7" spans="1:74" ht="11.15" customHeight="1" x14ac:dyDescent="0.25">
      <c r="A7" s="148" t="s">
        <v>685</v>
      </c>
      <c r="B7" s="204" t="s">
        <v>465</v>
      </c>
      <c r="C7" s="232">
        <v>2678.8264319</v>
      </c>
      <c r="D7" s="232">
        <v>2686.578297</v>
      </c>
      <c r="E7" s="232">
        <v>2693.7647625</v>
      </c>
      <c r="F7" s="232">
        <v>2700.4974606000001</v>
      </c>
      <c r="G7" s="232">
        <v>2706.4694027</v>
      </c>
      <c r="H7" s="232">
        <v>2711.7922211</v>
      </c>
      <c r="I7" s="232">
        <v>2716.5370386999998</v>
      </c>
      <c r="J7" s="232">
        <v>2720.5082671999999</v>
      </c>
      <c r="K7" s="232">
        <v>2723.7770294000002</v>
      </c>
      <c r="L7" s="232">
        <v>2725.3017601000001</v>
      </c>
      <c r="M7" s="232">
        <v>2727.9467642999998</v>
      </c>
      <c r="N7" s="232">
        <v>2730.6704764000001</v>
      </c>
      <c r="O7" s="232">
        <v>2731.0672975000002</v>
      </c>
      <c r="P7" s="232">
        <v>2735.7526250000001</v>
      </c>
      <c r="Q7" s="232">
        <v>2742.3208599</v>
      </c>
      <c r="R7" s="232">
        <v>2753.9175200999998</v>
      </c>
      <c r="S7" s="232">
        <v>2761.8924314000001</v>
      </c>
      <c r="T7" s="232">
        <v>2769.3911115999999</v>
      </c>
      <c r="U7" s="232">
        <v>2776.1348555</v>
      </c>
      <c r="V7" s="232">
        <v>2782.8901025</v>
      </c>
      <c r="W7" s="232">
        <v>2789.3781475000001</v>
      </c>
      <c r="X7" s="232">
        <v>2812.1342814999998</v>
      </c>
      <c r="Y7" s="232">
        <v>2805.6864540000001</v>
      </c>
      <c r="Z7" s="232">
        <v>2786.5699559999998</v>
      </c>
      <c r="AA7" s="232">
        <v>2756.6728911999999</v>
      </c>
      <c r="AB7" s="232">
        <v>2710.8029747</v>
      </c>
      <c r="AC7" s="232">
        <v>2650.8483101000002</v>
      </c>
      <c r="AD7" s="232">
        <v>2499.1793916000001</v>
      </c>
      <c r="AE7" s="232">
        <v>2469.2773600999999</v>
      </c>
      <c r="AF7" s="232">
        <v>2483.5127096000001</v>
      </c>
      <c r="AG7" s="232">
        <v>2620.8205136000001</v>
      </c>
      <c r="AH7" s="232">
        <v>2664.1293205000002</v>
      </c>
      <c r="AI7" s="232">
        <v>2692.3742037000002</v>
      </c>
      <c r="AJ7" s="232">
        <v>2685.2489942000002</v>
      </c>
      <c r="AK7" s="232">
        <v>2698.5956566</v>
      </c>
      <c r="AL7" s="232">
        <v>2712.1080219</v>
      </c>
      <c r="AM7" s="232">
        <v>2724.9023222000001</v>
      </c>
      <c r="AN7" s="232">
        <v>2739.4089195000001</v>
      </c>
      <c r="AO7" s="232">
        <v>2754.7440458999999</v>
      </c>
      <c r="AP7" s="232">
        <v>2776.5591988000001</v>
      </c>
      <c r="AQ7" s="232">
        <v>2789.3127601000001</v>
      </c>
      <c r="AR7" s="232">
        <v>2798.6562273</v>
      </c>
      <c r="AS7" s="232">
        <v>2797.0017029999999</v>
      </c>
      <c r="AT7" s="232">
        <v>2805.2159050999999</v>
      </c>
      <c r="AU7" s="232">
        <v>2815.7109362000001</v>
      </c>
      <c r="AV7" s="232">
        <v>2832.3445010999999</v>
      </c>
      <c r="AW7" s="232">
        <v>2844.5079114</v>
      </c>
      <c r="AX7" s="232">
        <v>2856.0588720999999</v>
      </c>
      <c r="AY7" s="232">
        <v>2868.2780661000002</v>
      </c>
      <c r="AZ7" s="305">
        <v>2877.6439999999998</v>
      </c>
      <c r="BA7" s="305">
        <v>2885.4360000000001</v>
      </c>
      <c r="BB7" s="305">
        <v>2887.752</v>
      </c>
      <c r="BC7" s="305">
        <v>2895.326</v>
      </c>
      <c r="BD7" s="305">
        <v>2904.2559999999999</v>
      </c>
      <c r="BE7" s="305">
        <v>2917.973</v>
      </c>
      <c r="BF7" s="305">
        <v>2927.04</v>
      </c>
      <c r="BG7" s="305">
        <v>2934.8879999999999</v>
      </c>
      <c r="BH7" s="305">
        <v>2940.165</v>
      </c>
      <c r="BI7" s="305">
        <v>2946.59</v>
      </c>
      <c r="BJ7" s="305">
        <v>2952.81</v>
      </c>
      <c r="BK7" s="305">
        <v>2958.8969999999999</v>
      </c>
      <c r="BL7" s="305">
        <v>2964.6559999999999</v>
      </c>
      <c r="BM7" s="305">
        <v>2970.1579999999999</v>
      </c>
      <c r="BN7" s="305">
        <v>2974.6529999999998</v>
      </c>
      <c r="BO7" s="305">
        <v>2980.203</v>
      </c>
      <c r="BP7" s="305">
        <v>2986.058</v>
      </c>
      <c r="BQ7" s="305">
        <v>2992.4949999999999</v>
      </c>
      <c r="BR7" s="305">
        <v>2998.752</v>
      </c>
      <c r="BS7" s="305">
        <v>3005.1060000000002</v>
      </c>
      <c r="BT7" s="305">
        <v>3011.558</v>
      </c>
      <c r="BU7" s="305">
        <v>3018.1060000000002</v>
      </c>
      <c r="BV7" s="305">
        <v>3024.7510000000002</v>
      </c>
    </row>
    <row r="8" spans="1:74" ht="11.15" customHeight="1" x14ac:dyDescent="0.25">
      <c r="A8" s="148" t="s">
        <v>686</v>
      </c>
      <c r="B8" s="204" t="s">
        <v>433</v>
      </c>
      <c r="C8" s="232">
        <v>2450.6196472000001</v>
      </c>
      <c r="D8" s="232">
        <v>2453.1421117</v>
      </c>
      <c r="E8" s="232">
        <v>2457.9194484</v>
      </c>
      <c r="F8" s="232">
        <v>2469.0139849000002</v>
      </c>
      <c r="G8" s="232">
        <v>2475.2543203999999</v>
      </c>
      <c r="H8" s="232">
        <v>2480.7027825</v>
      </c>
      <c r="I8" s="232">
        <v>2485.9975484000001</v>
      </c>
      <c r="J8" s="232">
        <v>2489.3836305999998</v>
      </c>
      <c r="K8" s="232">
        <v>2491.4992063999998</v>
      </c>
      <c r="L8" s="232">
        <v>2493.0987018000001</v>
      </c>
      <c r="M8" s="232">
        <v>2492.1074454</v>
      </c>
      <c r="N8" s="232">
        <v>2489.2798631999999</v>
      </c>
      <c r="O8" s="232">
        <v>2477.9995748000001</v>
      </c>
      <c r="P8" s="232">
        <v>2476.4616261000001</v>
      </c>
      <c r="Q8" s="232">
        <v>2478.0496369000002</v>
      </c>
      <c r="R8" s="232">
        <v>2486.6683840999999</v>
      </c>
      <c r="S8" s="232">
        <v>2491.5797309</v>
      </c>
      <c r="T8" s="232">
        <v>2496.6884543000001</v>
      </c>
      <c r="U8" s="232">
        <v>2503.3155321999998</v>
      </c>
      <c r="V8" s="232">
        <v>2507.8282755</v>
      </c>
      <c r="W8" s="232">
        <v>2511.5476620999998</v>
      </c>
      <c r="X8" s="232">
        <v>2521.9181705999999</v>
      </c>
      <c r="Y8" s="232">
        <v>2518.4674848</v>
      </c>
      <c r="Z8" s="232">
        <v>2508.6400831999999</v>
      </c>
      <c r="AA8" s="232">
        <v>2510.7447004000001</v>
      </c>
      <c r="AB8" s="232">
        <v>2474.4323165999999</v>
      </c>
      <c r="AC8" s="232">
        <v>2418.0116662999999</v>
      </c>
      <c r="AD8" s="232">
        <v>2253.5455378000001</v>
      </c>
      <c r="AE8" s="232">
        <v>2222.8612631999999</v>
      </c>
      <c r="AF8" s="232">
        <v>2238.0216307999999</v>
      </c>
      <c r="AG8" s="232">
        <v>2382.7497767999998</v>
      </c>
      <c r="AH8" s="232">
        <v>2426.8070767999998</v>
      </c>
      <c r="AI8" s="232">
        <v>2453.916667</v>
      </c>
      <c r="AJ8" s="232">
        <v>2441.4702648000002</v>
      </c>
      <c r="AK8" s="232">
        <v>2451.6406470000002</v>
      </c>
      <c r="AL8" s="232">
        <v>2461.8195310999999</v>
      </c>
      <c r="AM8" s="232">
        <v>2470.7320923000002</v>
      </c>
      <c r="AN8" s="232">
        <v>2481.8840989</v>
      </c>
      <c r="AO8" s="232">
        <v>2494.0007261000001</v>
      </c>
      <c r="AP8" s="232">
        <v>2513.4477984</v>
      </c>
      <c r="AQ8" s="232">
        <v>2522.7192983999998</v>
      </c>
      <c r="AR8" s="232">
        <v>2528.1810507</v>
      </c>
      <c r="AS8" s="232">
        <v>2519.3784298999999</v>
      </c>
      <c r="AT8" s="232">
        <v>2525.0616559</v>
      </c>
      <c r="AU8" s="232">
        <v>2534.7761031</v>
      </c>
      <c r="AV8" s="232">
        <v>2556.9690086000001</v>
      </c>
      <c r="AW8" s="232">
        <v>2568.4104708999998</v>
      </c>
      <c r="AX8" s="232">
        <v>2577.5477270000001</v>
      </c>
      <c r="AY8" s="232">
        <v>2581.0259391999998</v>
      </c>
      <c r="AZ8" s="305">
        <v>2588.0709999999999</v>
      </c>
      <c r="BA8" s="305">
        <v>2595.328</v>
      </c>
      <c r="BB8" s="305">
        <v>2603.0160000000001</v>
      </c>
      <c r="BC8" s="305">
        <v>2610.5320000000002</v>
      </c>
      <c r="BD8" s="305">
        <v>2618.096</v>
      </c>
      <c r="BE8" s="305">
        <v>2626.4250000000002</v>
      </c>
      <c r="BF8" s="305">
        <v>2633.547</v>
      </c>
      <c r="BG8" s="305">
        <v>2640.18</v>
      </c>
      <c r="BH8" s="305">
        <v>2646.3429999999998</v>
      </c>
      <c r="BI8" s="305">
        <v>2651.9830000000002</v>
      </c>
      <c r="BJ8" s="305">
        <v>2657.12</v>
      </c>
      <c r="BK8" s="305">
        <v>2661.0479999999998</v>
      </c>
      <c r="BL8" s="305">
        <v>2665.7069999999999</v>
      </c>
      <c r="BM8" s="305">
        <v>2670.3910000000001</v>
      </c>
      <c r="BN8" s="305">
        <v>2675.0610000000001</v>
      </c>
      <c r="BO8" s="305">
        <v>2679.8240000000001</v>
      </c>
      <c r="BP8" s="305">
        <v>2684.6410000000001</v>
      </c>
      <c r="BQ8" s="305">
        <v>2689.5639999999999</v>
      </c>
      <c r="BR8" s="305">
        <v>2694.451</v>
      </c>
      <c r="BS8" s="305">
        <v>2699.355</v>
      </c>
      <c r="BT8" s="305">
        <v>2704.2739999999999</v>
      </c>
      <c r="BU8" s="305">
        <v>2709.21</v>
      </c>
      <c r="BV8" s="305">
        <v>2714.1610000000001</v>
      </c>
    </row>
    <row r="9" spans="1:74" ht="11.15" customHeight="1" x14ac:dyDescent="0.25">
      <c r="A9" s="148" t="s">
        <v>687</v>
      </c>
      <c r="B9" s="204" t="s">
        <v>434</v>
      </c>
      <c r="C9" s="232">
        <v>1167.2569843000001</v>
      </c>
      <c r="D9" s="232">
        <v>1169.1055040000001</v>
      </c>
      <c r="E9" s="232">
        <v>1170.6424485</v>
      </c>
      <c r="F9" s="232">
        <v>1170.9986613000001</v>
      </c>
      <c r="G9" s="232">
        <v>1172.5643227</v>
      </c>
      <c r="H9" s="232">
        <v>1174.4702763</v>
      </c>
      <c r="I9" s="232">
        <v>1178.0292154000001</v>
      </c>
      <c r="J9" s="232">
        <v>1179.6312333000001</v>
      </c>
      <c r="K9" s="232">
        <v>1180.5890233</v>
      </c>
      <c r="L9" s="232">
        <v>1181.1370895</v>
      </c>
      <c r="M9" s="232">
        <v>1180.6305456</v>
      </c>
      <c r="N9" s="232">
        <v>1179.3038957000001</v>
      </c>
      <c r="O9" s="232">
        <v>1174.1047791000001</v>
      </c>
      <c r="P9" s="232">
        <v>1173.4271879</v>
      </c>
      <c r="Q9" s="232">
        <v>1174.2187613999999</v>
      </c>
      <c r="R9" s="232">
        <v>1178.2124305</v>
      </c>
      <c r="S9" s="232">
        <v>1180.6426349000001</v>
      </c>
      <c r="T9" s="232">
        <v>1183.2423056</v>
      </c>
      <c r="U9" s="232">
        <v>1186.4990676</v>
      </c>
      <c r="V9" s="232">
        <v>1189.0719523</v>
      </c>
      <c r="W9" s="232">
        <v>1191.4485846</v>
      </c>
      <c r="X9" s="232">
        <v>1196.0968639</v>
      </c>
      <c r="Y9" s="232">
        <v>1196.2300671</v>
      </c>
      <c r="Z9" s="232">
        <v>1194.3160934</v>
      </c>
      <c r="AA9" s="232">
        <v>1201.2413012</v>
      </c>
      <c r="AB9" s="232">
        <v>1187.0682050999999</v>
      </c>
      <c r="AC9" s="232">
        <v>1162.6831632999999</v>
      </c>
      <c r="AD9" s="232">
        <v>1086.4427799</v>
      </c>
      <c r="AE9" s="232">
        <v>1072.8663938</v>
      </c>
      <c r="AF9" s="232">
        <v>1080.3106092</v>
      </c>
      <c r="AG9" s="232">
        <v>1146.5823164000001</v>
      </c>
      <c r="AH9" s="232">
        <v>1167.7125668000001</v>
      </c>
      <c r="AI9" s="232">
        <v>1181.5082508</v>
      </c>
      <c r="AJ9" s="232">
        <v>1178.5686307000001</v>
      </c>
      <c r="AK9" s="232">
        <v>1184.7457351999999</v>
      </c>
      <c r="AL9" s="232">
        <v>1190.6388267</v>
      </c>
      <c r="AM9" s="232">
        <v>1195.6643641000001</v>
      </c>
      <c r="AN9" s="232">
        <v>1201.427085</v>
      </c>
      <c r="AO9" s="232">
        <v>1207.3434486000001</v>
      </c>
      <c r="AP9" s="232">
        <v>1215.9273916</v>
      </c>
      <c r="AQ9" s="232">
        <v>1220.2655878999999</v>
      </c>
      <c r="AR9" s="232">
        <v>1222.8719741</v>
      </c>
      <c r="AS9" s="232">
        <v>1219.3229517</v>
      </c>
      <c r="AT9" s="232">
        <v>1221.7834171</v>
      </c>
      <c r="AU9" s="232">
        <v>1225.8297715000001</v>
      </c>
      <c r="AV9" s="232">
        <v>1234.7386174999999</v>
      </c>
      <c r="AW9" s="232">
        <v>1239.499298</v>
      </c>
      <c r="AX9" s="232">
        <v>1243.3884155999999</v>
      </c>
      <c r="AY9" s="232">
        <v>1245.1030892000001</v>
      </c>
      <c r="AZ9" s="305">
        <v>1248.2260000000001</v>
      </c>
      <c r="BA9" s="305">
        <v>1251.4549999999999</v>
      </c>
      <c r="BB9" s="305">
        <v>1254.692</v>
      </c>
      <c r="BC9" s="305">
        <v>1258.2049999999999</v>
      </c>
      <c r="BD9" s="305">
        <v>1261.896</v>
      </c>
      <c r="BE9" s="305">
        <v>1266.7</v>
      </c>
      <c r="BF9" s="305">
        <v>1270.048</v>
      </c>
      <c r="BG9" s="305">
        <v>1272.873</v>
      </c>
      <c r="BH9" s="305">
        <v>1274.5119999999999</v>
      </c>
      <c r="BI9" s="305">
        <v>1276.7919999999999</v>
      </c>
      <c r="BJ9" s="305">
        <v>1279.048</v>
      </c>
      <c r="BK9" s="305">
        <v>1281.2239999999999</v>
      </c>
      <c r="BL9" s="305">
        <v>1283.4739999999999</v>
      </c>
      <c r="BM9" s="305">
        <v>1285.742</v>
      </c>
      <c r="BN9" s="305">
        <v>1288.0050000000001</v>
      </c>
      <c r="BO9" s="305">
        <v>1290.326</v>
      </c>
      <c r="BP9" s="305">
        <v>1292.683</v>
      </c>
      <c r="BQ9" s="305">
        <v>1295.057</v>
      </c>
      <c r="BR9" s="305">
        <v>1297.5</v>
      </c>
      <c r="BS9" s="305">
        <v>1299.9929999999999</v>
      </c>
      <c r="BT9" s="305">
        <v>1302.5350000000001</v>
      </c>
      <c r="BU9" s="305">
        <v>1305.127</v>
      </c>
      <c r="BV9" s="305">
        <v>1307.77</v>
      </c>
    </row>
    <row r="10" spans="1:74" ht="11.15" customHeight="1" x14ac:dyDescent="0.25">
      <c r="A10" s="148" t="s">
        <v>688</v>
      </c>
      <c r="B10" s="204" t="s">
        <v>435</v>
      </c>
      <c r="C10" s="232">
        <v>3267.5570991</v>
      </c>
      <c r="D10" s="232">
        <v>3272.6707879999999</v>
      </c>
      <c r="E10" s="232">
        <v>3279.4144402000002</v>
      </c>
      <c r="F10" s="232">
        <v>3291.9074541999998</v>
      </c>
      <c r="G10" s="232">
        <v>3298.8214837999999</v>
      </c>
      <c r="H10" s="232">
        <v>3304.2759276000002</v>
      </c>
      <c r="I10" s="232">
        <v>3307.2900651999998</v>
      </c>
      <c r="J10" s="232">
        <v>3310.5608778000001</v>
      </c>
      <c r="K10" s="232">
        <v>3313.1076450999999</v>
      </c>
      <c r="L10" s="232">
        <v>3310.3251584999998</v>
      </c>
      <c r="M10" s="232">
        <v>3314.8777411999999</v>
      </c>
      <c r="N10" s="232">
        <v>3322.1601848</v>
      </c>
      <c r="O10" s="232">
        <v>3337.0516907000001</v>
      </c>
      <c r="P10" s="232">
        <v>3346.1344548000002</v>
      </c>
      <c r="Q10" s="232">
        <v>3354.2876786000002</v>
      </c>
      <c r="R10" s="232">
        <v>3360.439343</v>
      </c>
      <c r="S10" s="232">
        <v>3367.5375005999999</v>
      </c>
      <c r="T10" s="232">
        <v>3374.5101322999999</v>
      </c>
      <c r="U10" s="232">
        <v>3382.5075222</v>
      </c>
      <c r="V10" s="232">
        <v>3388.3663889999998</v>
      </c>
      <c r="W10" s="232">
        <v>3393.2370169000001</v>
      </c>
      <c r="X10" s="232">
        <v>3402.0839297000002</v>
      </c>
      <c r="Y10" s="232">
        <v>3401.2546868999998</v>
      </c>
      <c r="Z10" s="232">
        <v>3395.7138123999998</v>
      </c>
      <c r="AA10" s="232">
        <v>3417.5745952000002</v>
      </c>
      <c r="AB10" s="232">
        <v>3378.5254903999999</v>
      </c>
      <c r="AC10" s="232">
        <v>3310.679787</v>
      </c>
      <c r="AD10" s="232">
        <v>3100.5196847000002</v>
      </c>
      <c r="AE10" s="232">
        <v>3060.2191346</v>
      </c>
      <c r="AF10" s="232">
        <v>3076.2603362</v>
      </c>
      <c r="AG10" s="232">
        <v>3250.6044087999999</v>
      </c>
      <c r="AH10" s="232">
        <v>3302.8582744999999</v>
      </c>
      <c r="AI10" s="232">
        <v>3334.9830523999999</v>
      </c>
      <c r="AJ10" s="232">
        <v>3318.1843235000001</v>
      </c>
      <c r="AK10" s="232">
        <v>3331.6467404999999</v>
      </c>
      <c r="AL10" s="232">
        <v>3346.5758841000002</v>
      </c>
      <c r="AM10" s="232">
        <v>3364.5567882999999</v>
      </c>
      <c r="AN10" s="232">
        <v>3381.2306099000002</v>
      </c>
      <c r="AO10" s="232">
        <v>3398.1823828000001</v>
      </c>
      <c r="AP10" s="232">
        <v>3419.7605487999999</v>
      </c>
      <c r="AQ10" s="232">
        <v>3434.0068928999999</v>
      </c>
      <c r="AR10" s="232">
        <v>3445.2698569999998</v>
      </c>
      <c r="AS10" s="232">
        <v>3444.8104254999998</v>
      </c>
      <c r="AT10" s="232">
        <v>3456.6608910999998</v>
      </c>
      <c r="AU10" s="232">
        <v>3472.0822383</v>
      </c>
      <c r="AV10" s="232">
        <v>3500.2296842000001</v>
      </c>
      <c r="AW10" s="232">
        <v>3515.9263817999999</v>
      </c>
      <c r="AX10" s="232">
        <v>3528.3275483000002</v>
      </c>
      <c r="AY10" s="232">
        <v>3532.4984254000001</v>
      </c>
      <c r="AZ10" s="305">
        <v>3542.01</v>
      </c>
      <c r="BA10" s="305">
        <v>3551.9259999999999</v>
      </c>
      <c r="BB10" s="305">
        <v>3562.52</v>
      </c>
      <c r="BC10" s="305">
        <v>3573.0439999999999</v>
      </c>
      <c r="BD10" s="305">
        <v>3583.77</v>
      </c>
      <c r="BE10" s="305">
        <v>3596.558</v>
      </c>
      <c r="BF10" s="305">
        <v>3606.2910000000002</v>
      </c>
      <c r="BG10" s="305">
        <v>3614.8290000000002</v>
      </c>
      <c r="BH10" s="305">
        <v>3620.7310000000002</v>
      </c>
      <c r="BI10" s="305">
        <v>3627.96</v>
      </c>
      <c r="BJ10" s="305">
        <v>3635.0749999999998</v>
      </c>
      <c r="BK10" s="305">
        <v>3642.0529999999999</v>
      </c>
      <c r="BL10" s="305">
        <v>3648.9569999999999</v>
      </c>
      <c r="BM10" s="305">
        <v>3655.7640000000001</v>
      </c>
      <c r="BN10" s="305">
        <v>3662.07</v>
      </c>
      <c r="BO10" s="305">
        <v>3668.9859999999999</v>
      </c>
      <c r="BP10" s="305">
        <v>3676.1080000000002</v>
      </c>
      <c r="BQ10" s="305">
        <v>3683.569</v>
      </c>
      <c r="BR10" s="305">
        <v>3691.0039999999999</v>
      </c>
      <c r="BS10" s="305">
        <v>3698.5439999999999</v>
      </c>
      <c r="BT10" s="305">
        <v>3706.1909999999998</v>
      </c>
      <c r="BU10" s="305">
        <v>3713.944</v>
      </c>
      <c r="BV10" s="305">
        <v>3721.8029999999999</v>
      </c>
    </row>
    <row r="11" spans="1:74" ht="11.15" customHeight="1" x14ac:dyDescent="0.25">
      <c r="A11" s="148" t="s">
        <v>689</v>
      </c>
      <c r="B11" s="204" t="s">
        <v>436</v>
      </c>
      <c r="C11" s="232">
        <v>808.21655797000005</v>
      </c>
      <c r="D11" s="232">
        <v>808.08292138000002</v>
      </c>
      <c r="E11" s="232">
        <v>808.92962016000001</v>
      </c>
      <c r="F11" s="232">
        <v>812.84228931999996</v>
      </c>
      <c r="G11" s="232">
        <v>814.08543257999997</v>
      </c>
      <c r="H11" s="232">
        <v>814.74468495999997</v>
      </c>
      <c r="I11" s="232">
        <v>814.06673835000004</v>
      </c>
      <c r="J11" s="232">
        <v>814.12319003000005</v>
      </c>
      <c r="K11" s="232">
        <v>814.16073189999997</v>
      </c>
      <c r="L11" s="232">
        <v>813.73015422000003</v>
      </c>
      <c r="M11" s="232">
        <v>814.06678379000004</v>
      </c>
      <c r="N11" s="232">
        <v>814.72141087</v>
      </c>
      <c r="O11" s="232">
        <v>815.80287167999995</v>
      </c>
      <c r="P11" s="232">
        <v>817.01186660999997</v>
      </c>
      <c r="Q11" s="232">
        <v>818.45723189</v>
      </c>
      <c r="R11" s="232">
        <v>820.25097797000001</v>
      </c>
      <c r="S11" s="232">
        <v>822.08507610000004</v>
      </c>
      <c r="T11" s="232">
        <v>824.07153673000005</v>
      </c>
      <c r="U11" s="232">
        <v>826.61568083999998</v>
      </c>
      <c r="V11" s="232">
        <v>828.60287574999995</v>
      </c>
      <c r="W11" s="232">
        <v>830.43844243000001</v>
      </c>
      <c r="X11" s="232">
        <v>833.41549107000003</v>
      </c>
      <c r="Y11" s="232">
        <v>833.97796865999999</v>
      </c>
      <c r="Z11" s="232">
        <v>833.41898538999999</v>
      </c>
      <c r="AA11" s="232">
        <v>842.94401731999994</v>
      </c>
      <c r="AB11" s="232">
        <v>831.73800527000003</v>
      </c>
      <c r="AC11" s="232">
        <v>811.00642531000005</v>
      </c>
      <c r="AD11" s="232">
        <v>744.19777906000002</v>
      </c>
      <c r="AE11" s="232">
        <v>731.82868705999999</v>
      </c>
      <c r="AF11" s="232">
        <v>737.34765092999999</v>
      </c>
      <c r="AG11" s="232">
        <v>793.36611260999996</v>
      </c>
      <c r="AH11" s="232">
        <v>810.20260675999998</v>
      </c>
      <c r="AI11" s="232">
        <v>820.46857531000001</v>
      </c>
      <c r="AJ11" s="232">
        <v>814.89528108000002</v>
      </c>
      <c r="AK11" s="232">
        <v>818.97175133999997</v>
      </c>
      <c r="AL11" s="232">
        <v>823.42924889000005</v>
      </c>
      <c r="AM11" s="232">
        <v>829.31303446000004</v>
      </c>
      <c r="AN11" s="232">
        <v>833.74864106999996</v>
      </c>
      <c r="AO11" s="232">
        <v>837.78132943000003</v>
      </c>
      <c r="AP11" s="232">
        <v>841.90549027999998</v>
      </c>
      <c r="AQ11" s="232">
        <v>844.76154910000002</v>
      </c>
      <c r="AR11" s="232">
        <v>846.84389662000001</v>
      </c>
      <c r="AS11" s="232">
        <v>845.85051456999997</v>
      </c>
      <c r="AT11" s="232">
        <v>848.11195320000002</v>
      </c>
      <c r="AU11" s="232">
        <v>851.32619423999995</v>
      </c>
      <c r="AV11" s="232">
        <v>857.65268693999997</v>
      </c>
      <c r="AW11" s="232">
        <v>861.15294585000004</v>
      </c>
      <c r="AX11" s="232">
        <v>863.98642022000001</v>
      </c>
      <c r="AY11" s="232">
        <v>865.23789356999998</v>
      </c>
      <c r="AZ11" s="305">
        <v>867.42420000000004</v>
      </c>
      <c r="BA11" s="305">
        <v>869.63019999999995</v>
      </c>
      <c r="BB11" s="305">
        <v>871.77239999999995</v>
      </c>
      <c r="BC11" s="305">
        <v>874.08010000000002</v>
      </c>
      <c r="BD11" s="305">
        <v>876.46990000000005</v>
      </c>
      <c r="BE11" s="305">
        <v>879.39329999999995</v>
      </c>
      <c r="BF11" s="305">
        <v>881.60850000000005</v>
      </c>
      <c r="BG11" s="305">
        <v>883.56719999999996</v>
      </c>
      <c r="BH11" s="305">
        <v>885.0385</v>
      </c>
      <c r="BI11" s="305">
        <v>886.65710000000001</v>
      </c>
      <c r="BJ11" s="305">
        <v>888.19230000000005</v>
      </c>
      <c r="BK11" s="305">
        <v>889.55280000000005</v>
      </c>
      <c r="BL11" s="305">
        <v>890.98919999999998</v>
      </c>
      <c r="BM11" s="305">
        <v>892.41049999999996</v>
      </c>
      <c r="BN11" s="305">
        <v>893.77750000000003</v>
      </c>
      <c r="BO11" s="305">
        <v>895.19780000000003</v>
      </c>
      <c r="BP11" s="305">
        <v>896.63229999999999</v>
      </c>
      <c r="BQ11" s="305">
        <v>898.05510000000004</v>
      </c>
      <c r="BR11" s="305">
        <v>899.53750000000002</v>
      </c>
      <c r="BS11" s="305">
        <v>901.05340000000001</v>
      </c>
      <c r="BT11" s="305">
        <v>902.60289999999998</v>
      </c>
      <c r="BU11" s="305">
        <v>904.18600000000004</v>
      </c>
      <c r="BV11" s="305">
        <v>905.80269999999996</v>
      </c>
    </row>
    <row r="12" spans="1:74" ht="11.15" customHeight="1" x14ac:dyDescent="0.25">
      <c r="A12" s="148" t="s">
        <v>690</v>
      </c>
      <c r="B12" s="204" t="s">
        <v>437</v>
      </c>
      <c r="C12" s="232">
        <v>2251.5201040000002</v>
      </c>
      <c r="D12" s="232">
        <v>2258.7971748999998</v>
      </c>
      <c r="E12" s="232">
        <v>2265.8482302000002</v>
      </c>
      <c r="F12" s="232">
        <v>2274.7210611999999</v>
      </c>
      <c r="G12" s="232">
        <v>2279.7842420000002</v>
      </c>
      <c r="H12" s="232">
        <v>2283.0855637</v>
      </c>
      <c r="I12" s="232">
        <v>2281.8535883999998</v>
      </c>
      <c r="J12" s="232">
        <v>2283.7097706999998</v>
      </c>
      <c r="K12" s="232">
        <v>2285.8826726000002</v>
      </c>
      <c r="L12" s="232">
        <v>2287.4129099000002</v>
      </c>
      <c r="M12" s="232">
        <v>2290.9387891000001</v>
      </c>
      <c r="N12" s="232">
        <v>2295.5009258999999</v>
      </c>
      <c r="O12" s="232">
        <v>2302.3942869000002</v>
      </c>
      <c r="P12" s="232">
        <v>2308.0577143</v>
      </c>
      <c r="Q12" s="232">
        <v>2313.7861745</v>
      </c>
      <c r="R12" s="232">
        <v>2318.5257934000001</v>
      </c>
      <c r="S12" s="232">
        <v>2325.1747252</v>
      </c>
      <c r="T12" s="232">
        <v>2332.6790955000001</v>
      </c>
      <c r="U12" s="232">
        <v>2343.4524425</v>
      </c>
      <c r="V12" s="232">
        <v>2350.8575365000002</v>
      </c>
      <c r="W12" s="232">
        <v>2357.3079155999999</v>
      </c>
      <c r="X12" s="232">
        <v>2369.0740354</v>
      </c>
      <c r="Y12" s="232">
        <v>2368.9121429000002</v>
      </c>
      <c r="Z12" s="232">
        <v>2363.0926936999999</v>
      </c>
      <c r="AA12" s="232">
        <v>2371.3908556000001</v>
      </c>
      <c r="AB12" s="232">
        <v>2339.4249172</v>
      </c>
      <c r="AC12" s="232">
        <v>2286.9700462000001</v>
      </c>
      <c r="AD12" s="232">
        <v>2129.1893485999999</v>
      </c>
      <c r="AE12" s="232">
        <v>2099.3842832</v>
      </c>
      <c r="AF12" s="232">
        <v>2112.7179559000001</v>
      </c>
      <c r="AG12" s="232">
        <v>2247.4185077000002</v>
      </c>
      <c r="AH12" s="232">
        <v>2288.3585509</v>
      </c>
      <c r="AI12" s="232">
        <v>2313.7662264999999</v>
      </c>
      <c r="AJ12" s="232">
        <v>2304.5210324</v>
      </c>
      <c r="AK12" s="232">
        <v>2313.2043494</v>
      </c>
      <c r="AL12" s="232">
        <v>2320.6956753999998</v>
      </c>
      <c r="AM12" s="232">
        <v>2323.2653894999999</v>
      </c>
      <c r="AN12" s="232">
        <v>2331.1699490999999</v>
      </c>
      <c r="AO12" s="232">
        <v>2340.6797333</v>
      </c>
      <c r="AP12" s="232">
        <v>2356.6266171000002</v>
      </c>
      <c r="AQ12" s="232">
        <v>2365.7229441999998</v>
      </c>
      <c r="AR12" s="232">
        <v>2372.8005896</v>
      </c>
      <c r="AS12" s="232">
        <v>2370.3252078999999</v>
      </c>
      <c r="AT12" s="232">
        <v>2379.0162489999998</v>
      </c>
      <c r="AU12" s="232">
        <v>2391.3393673999999</v>
      </c>
      <c r="AV12" s="232">
        <v>2415.4975773000001</v>
      </c>
      <c r="AW12" s="232">
        <v>2428.9325898000002</v>
      </c>
      <c r="AX12" s="232">
        <v>2439.8474190000002</v>
      </c>
      <c r="AY12" s="232">
        <v>2444.9504912000002</v>
      </c>
      <c r="AZ12" s="305">
        <v>2453.2939999999999</v>
      </c>
      <c r="BA12" s="305">
        <v>2461.585</v>
      </c>
      <c r="BB12" s="305">
        <v>2469.1129999999998</v>
      </c>
      <c r="BC12" s="305">
        <v>2477.8359999999998</v>
      </c>
      <c r="BD12" s="305">
        <v>2487.0419999999999</v>
      </c>
      <c r="BE12" s="305">
        <v>2498.748</v>
      </c>
      <c r="BF12" s="305">
        <v>2507.4090000000001</v>
      </c>
      <c r="BG12" s="305">
        <v>2515.04</v>
      </c>
      <c r="BH12" s="305">
        <v>2519.973</v>
      </c>
      <c r="BI12" s="305">
        <v>2526.7979999999998</v>
      </c>
      <c r="BJ12" s="305">
        <v>2533.846</v>
      </c>
      <c r="BK12" s="305">
        <v>2541.779</v>
      </c>
      <c r="BL12" s="305">
        <v>2548.7759999999998</v>
      </c>
      <c r="BM12" s="305">
        <v>2555.498</v>
      </c>
      <c r="BN12" s="305">
        <v>2561.6080000000002</v>
      </c>
      <c r="BO12" s="305">
        <v>2568.0360000000001</v>
      </c>
      <c r="BP12" s="305">
        <v>2574.4430000000002</v>
      </c>
      <c r="BQ12" s="305">
        <v>2580.7910000000002</v>
      </c>
      <c r="BR12" s="305">
        <v>2587.1860000000001</v>
      </c>
      <c r="BS12" s="305">
        <v>2593.5880000000002</v>
      </c>
      <c r="BT12" s="305">
        <v>2599.9969999999998</v>
      </c>
      <c r="BU12" s="305">
        <v>2606.415</v>
      </c>
      <c r="BV12" s="305">
        <v>2612.84</v>
      </c>
    </row>
    <row r="13" spans="1:74" ht="11.15" customHeight="1" x14ac:dyDescent="0.25">
      <c r="A13" s="148" t="s">
        <v>691</v>
      </c>
      <c r="B13" s="204" t="s">
        <v>438</v>
      </c>
      <c r="C13" s="232">
        <v>1203.1997604999999</v>
      </c>
      <c r="D13" s="232">
        <v>1209.2413799999999</v>
      </c>
      <c r="E13" s="232">
        <v>1213.5314682000001</v>
      </c>
      <c r="F13" s="232">
        <v>1214.4467990999999</v>
      </c>
      <c r="G13" s="232">
        <v>1216.4512446000001</v>
      </c>
      <c r="H13" s="232">
        <v>1217.9215786</v>
      </c>
      <c r="I13" s="232">
        <v>1218.2310567</v>
      </c>
      <c r="J13" s="232">
        <v>1219.1032259999999</v>
      </c>
      <c r="K13" s="232">
        <v>1219.9113420000001</v>
      </c>
      <c r="L13" s="232">
        <v>1216.4760878</v>
      </c>
      <c r="M13" s="232">
        <v>1220.2905851999999</v>
      </c>
      <c r="N13" s="232">
        <v>1227.1755171</v>
      </c>
      <c r="O13" s="232">
        <v>1244.2520110999999</v>
      </c>
      <c r="P13" s="232">
        <v>1251.9369663</v>
      </c>
      <c r="Q13" s="232">
        <v>1257.3515103</v>
      </c>
      <c r="R13" s="232">
        <v>1258.119455</v>
      </c>
      <c r="S13" s="232">
        <v>1260.7753177</v>
      </c>
      <c r="T13" s="232">
        <v>1262.9429101999999</v>
      </c>
      <c r="U13" s="232">
        <v>1264.0520916</v>
      </c>
      <c r="V13" s="232">
        <v>1265.6707495999999</v>
      </c>
      <c r="W13" s="232">
        <v>1267.2287432000001</v>
      </c>
      <c r="X13" s="232">
        <v>1268.2149922999999</v>
      </c>
      <c r="Y13" s="232">
        <v>1270.0349673000001</v>
      </c>
      <c r="Z13" s="232">
        <v>1272.1775878999999</v>
      </c>
      <c r="AA13" s="232">
        <v>1294.4678171</v>
      </c>
      <c r="AB13" s="232">
        <v>1282.387007</v>
      </c>
      <c r="AC13" s="232">
        <v>1255.7601204</v>
      </c>
      <c r="AD13" s="232">
        <v>1164.2754769000001</v>
      </c>
      <c r="AE13" s="232">
        <v>1146.2901976999999</v>
      </c>
      <c r="AF13" s="232">
        <v>1151.4926022</v>
      </c>
      <c r="AG13" s="232">
        <v>1221.7516098000001</v>
      </c>
      <c r="AH13" s="232">
        <v>1241.9276924999999</v>
      </c>
      <c r="AI13" s="232">
        <v>1253.8897697</v>
      </c>
      <c r="AJ13" s="232">
        <v>1246.2693406000001</v>
      </c>
      <c r="AK13" s="232">
        <v>1250.3297821000001</v>
      </c>
      <c r="AL13" s="232">
        <v>1254.7025934999999</v>
      </c>
      <c r="AM13" s="232">
        <v>1258.9394751</v>
      </c>
      <c r="AN13" s="232">
        <v>1264.2732510000001</v>
      </c>
      <c r="AO13" s="232">
        <v>1270.2556216</v>
      </c>
      <c r="AP13" s="232">
        <v>1279.7444149999999</v>
      </c>
      <c r="AQ13" s="232">
        <v>1284.8806038</v>
      </c>
      <c r="AR13" s="232">
        <v>1288.5220162000001</v>
      </c>
      <c r="AS13" s="232">
        <v>1286.3910045</v>
      </c>
      <c r="AT13" s="232">
        <v>1290.2510999000001</v>
      </c>
      <c r="AU13" s="232">
        <v>1295.8246546</v>
      </c>
      <c r="AV13" s="232">
        <v>1306.8028690000001</v>
      </c>
      <c r="AW13" s="232">
        <v>1313.0349421999999</v>
      </c>
      <c r="AX13" s="232">
        <v>1318.2120746000001</v>
      </c>
      <c r="AY13" s="232">
        <v>1321.0165158</v>
      </c>
      <c r="AZ13" s="305">
        <v>1325.0719999999999</v>
      </c>
      <c r="BA13" s="305">
        <v>1329.0609999999999</v>
      </c>
      <c r="BB13" s="305">
        <v>1332.6590000000001</v>
      </c>
      <c r="BC13" s="305">
        <v>1336.758</v>
      </c>
      <c r="BD13" s="305">
        <v>1341.0329999999999</v>
      </c>
      <c r="BE13" s="305">
        <v>1346.105</v>
      </c>
      <c r="BF13" s="305">
        <v>1350.268</v>
      </c>
      <c r="BG13" s="305">
        <v>1354.144</v>
      </c>
      <c r="BH13" s="305">
        <v>1357.3969999999999</v>
      </c>
      <c r="BI13" s="305">
        <v>1360.9480000000001</v>
      </c>
      <c r="BJ13" s="305">
        <v>1364.461</v>
      </c>
      <c r="BK13" s="305">
        <v>1367.758</v>
      </c>
      <c r="BL13" s="305">
        <v>1371.3309999999999</v>
      </c>
      <c r="BM13" s="305">
        <v>1375.0029999999999</v>
      </c>
      <c r="BN13" s="305">
        <v>1378.8789999999999</v>
      </c>
      <c r="BO13" s="305">
        <v>1382.665</v>
      </c>
      <c r="BP13" s="305">
        <v>1386.4670000000001</v>
      </c>
      <c r="BQ13" s="305">
        <v>1390.2339999999999</v>
      </c>
      <c r="BR13" s="305">
        <v>1394.1089999999999</v>
      </c>
      <c r="BS13" s="305">
        <v>1398.039</v>
      </c>
      <c r="BT13" s="305">
        <v>1402.0250000000001</v>
      </c>
      <c r="BU13" s="305">
        <v>1406.067</v>
      </c>
      <c r="BV13" s="305">
        <v>1410.164</v>
      </c>
    </row>
    <row r="14" spans="1:74" ht="11.15" customHeight="1" x14ac:dyDescent="0.25">
      <c r="A14" s="148" t="s">
        <v>692</v>
      </c>
      <c r="B14" s="204" t="s">
        <v>439</v>
      </c>
      <c r="C14" s="232">
        <v>3449.2958997999999</v>
      </c>
      <c r="D14" s="232">
        <v>3463.7508647</v>
      </c>
      <c r="E14" s="232">
        <v>3477.0629502000002</v>
      </c>
      <c r="F14" s="232">
        <v>3489.2837804000001</v>
      </c>
      <c r="G14" s="232">
        <v>3500.2713892000002</v>
      </c>
      <c r="H14" s="232">
        <v>3510.0774007</v>
      </c>
      <c r="I14" s="232">
        <v>3518.8634006000002</v>
      </c>
      <c r="J14" s="232">
        <v>3526.1850281000002</v>
      </c>
      <c r="K14" s="232">
        <v>3532.2038689000001</v>
      </c>
      <c r="L14" s="232">
        <v>3530.8517849999998</v>
      </c>
      <c r="M14" s="232">
        <v>3538.8161562</v>
      </c>
      <c r="N14" s="232">
        <v>3550.0288442999999</v>
      </c>
      <c r="O14" s="232">
        <v>3569.5498711</v>
      </c>
      <c r="P14" s="232">
        <v>3583.4641769</v>
      </c>
      <c r="Q14" s="232">
        <v>3596.8317833999999</v>
      </c>
      <c r="R14" s="232">
        <v>3611.1865846999999</v>
      </c>
      <c r="S14" s="232">
        <v>3622.3103721000002</v>
      </c>
      <c r="T14" s="232">
        <v>3631.7370397999998</v>
      </c>
      <c r="U14" s="232">
        <v>3638.8231807000002</v>
      </c>
      <c r="V14" s="232">
        <v>3645.3381638999999</v>
      </c>
      <c r="W14" s="232">
        <v>3650.6385826000001</v>
      </c>
      <c r="X14" s="232">
        <v>3656.7765623</v>
      </c>
      <c r="Y14" s="232">
        <v>3658.1087576</v>
      </c>
      <c r="Z14" s="232">
        <v>3656.6872942</v>
      </c>
      <c r="AA14" s="232">
        <v>3694.9570582000001</v>
      </c>
      <c r="AB14" s="232">
        <v>3656.1946128</v>
      </c>
      <c r="AC14" s="232">
        <v>3582.8448438999999</v>
      </c>
      <c r="AD14" s="232">
        <v>3344.1916541999999</v>
      </c>
      <c r="AE14" s="232">
        <v>3299.7043119</v>
      </c>
      <c r="AF14" s="232">
        <v>3318.6667194000001</v>
      </c>
      <c r="AG14" s="232">
        <v>3520.0309965000001</v>
      </c>
      <c r="AH14" s="232">
        <v>3576.6788139999999</v>
      </c>
      <c r="AI14" s="232">
        <v>3607.5622916000002</v>
      </c>
      <c r="AJ14" s="232">
        <v>3567.0531930000002</v>
      </c>
      <c r="AK14" s="232">
        <v>3580.6291679999999</v>
      </c>
      <c r="AL14" s="232">
        <v>3602.6619802</v>
      </c>
      <c r="AM14" s="232">
        <v>3647.4273330999999</v>
      </c>
      <c r="AN14" s="232">
        <v>3675.6670423</v>
      </c>
      <c r="AO14" s="232">
        <v>3701.6568111000001</v>
      </c>
      <c r="AP14" s="232">
        <v>3728.8841117000002</v>
      </c>
      <c r="AQ14" s="232">
        <v>3747.7583958</v>
      </c>
      <c r="AR14" s="232">
        <v>3761.7671355000002</v>
      </c>
      <c r="AS14" s="232">
        <v>3758.9008220000001</v>
      </c>
      <c r="AT14" s="232">
        <v>3772.1856045999998</v>
      </c>
      <c r="AU14" s="232">
        <v>3789.6119743999998</v>
      </c>
      <c r="AV14" s="232">
        <v>3821.5600484000001</v>
      </c>
      <c r="AW14" s="232">
        <v>3839.4845049999999</v>
      </c>
      <c r="AX14" s="232">
        <v>3853.7654612000001</v>
      </c>
      <c r="AY14" s="232">
        <v>3859.3773676999999</v>
      </c>
      <c r="AZ14" s="305">
        <v>3870.14</v>
      </c>
      <c r="BA14" s="305">
        <v>3881.029</v>
      </c>
      <c r="BB14" s="305">
        <v>3891.886</v>
      </c>
      <c r="BC14" s="305">
        <v>3903.1439999999998</v>
      </c>
      <c r="BD14" s="305">
        <v>3914.6460000000002</v>
      </c>
      <c r="BE14" s="305">
        <v>3927.8290000000002</v>
      </c>
      <c r="BF14" s="305">
        <v>3938.74</v>
      </c>
      <c r="BG14" s="305">
        <v>3948.817</v>
      </c>
      <c r="BH14" s="305">
        <v>3957.48</v>
      </c>
      <c r="BI14" s="305">
        <v>3966.3229999999999</v>
      </c>
      <c r="BJ14" s="305">
        <v>3974.7669999999998</v>
      </c>
      <c r="BK14" s="305">
        <v>3982.4589999999998</v>
      </c>
      <c r="BL14" s="305">
        <v>3990.3690000000001</v>
      </c>
      <c r="BM14" s="305">
        <v>3998.145</v>
      </c>
      <c r="BN14" s="305">
        <v>4005.3029999999999</v>
      </c>
      <c r="BO14" s="305">
        <v>4013.172</v>
      </c>
      <c r="BP14" s="305">
        <v>4021.268</v>
      </c>
      <c r="BQ14" s="305">
        <v>4029.7130000000002</v>
      </c>
      <c r="BR14" s="305">
        <v>4038.172</v>
      </c>
      <c r="BS14" s="305">
        <v>4046.7669999999998</v>
      </c>
      <c r="BT14" s="305">
        <v>4055.498</v>
      </c>
      <c r="BU14" s="305">
        <v>4064.3649999999998</v>
      </c>
      <c r="BV14" s="305">
        <v>4073.3679999999999</v>
      </c>
    </row>
    <row r="15" spans="1:74" ht="11.15" customHeight="1" x14ac:dyDescent="0.25">
      <c r="A15" s="148"/>
      <c r="B15" s="165" t="s">
        <v>1382</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315"/>
      <c r="BA15" s="315"/>
      <c r="BB15" s="315"/>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5" customHeight="1" x14ac:dyDescent="0.25">
      <c r="A16" s="148" t="s">
        <v>693</v>
      </c>
      <c r="B16" s="204" t="s">
        <v>432</v>
      </c>
      <c r="C16" s="250">
        <v>100.10910219</v>
      </c>
      <c r="D16" s="250">
        <v>100.1036543</v>
      </c>
      <c r="E16" s="250">
        <v>100.17577439</v>
      </c>
      <c r="F16" s="250">
        <v>100.46767251</v>
      </c>
      <c r="G16" s="250">
        <v>100.58827103</v>
      </c>
      <c r="H16" s="250">
        <v>100.67978001</v>
      </c>
      <c r="I16" s="250">
        <v>100.85255805</v>
      </c>
      <c r="J16" s="250">
        <v>100.80311896000001</v>
      </c>
      <c r="K16" s="250">
        <v>100.64182135999999</v>
      </c>
      <c r="L16" s="250">
        <v>100.23669975999999</v>
      </c>
      <c r="M16" s="250">
        <v>99.950659262000002</v>
      </c>
      <c r="N16" s="250">
        <v>99.651734375000004</v>
      </c>
      <c r="O16" s="250">
        <v>99.303757274999995</v>
      </c>
      <c r="P16" s="250">
        <v>99.006189477000007</v>
      </c>
      <c r="Q16" s="250">
        <v>98.722863157999996</v>
      </c>
      <c r="R16" s="250">
        <v>98.372350244000003</v>
      </c>
      <c r="S16" s="250">
        <v>98.178577938000004</v>
      </c>
      <c r="T16" s="250">
        <v>98.060118165999995</v>
      </c>
      <c r="U16" s="250">
        <v>98.167530259000003</v>
      </c>
      <c r="V16" s="250">
        <v>98.086776059000002</v>
      </c>
      <c r="W16" s="250">
        <v>97.968414897000002</v>
      </c>
      <c r="X16" s="250">
        <v>97.909030760999997</v>
      </c>
      <c r="Y16" s="250">
        <v>97.643017682000007</v>
      </c>
      <c r="Z16" s="250">
        <v>97.266959649</v>
      </c>
      <c r="AA16" s="250">
        <v>98.422070472000001</v>
      </c>
      <c r="AB16" s="250">
        <v>96.595012171999997</v>
      </c>
      <c r="AC16" s="250">
        <v>93.426998558999998</v>
      </c>
      <c r="AD16" s="250">
        <v>83.789887256</v>
      </c>
      <c r="AE16" s="250">
        <v>81.786069800000007</v>
      </c>
      <c r="AF16" s="250">
        <v>82.287403814000001</v>
      </c>
      <c r="AG16" s="250">
        <v>89.530212880999997</v>
      </c>
      <c r="AH16" s="250">
        <v>91.864607147000001</v>
      </c>
      <c r="AI16" s="250">
        <v>93.526910194999999</v>
      </c>
      <c r="AJ16" s="250">
        <v>93.995105793999997</v>
      </c>
      <c r="AK16" s="250">
        <v>94.704738579999997</v>
      </c>
      <c r="AL16" s="250">
        <v>95.133792322000005</v>
      </c>
      <c r="AM16" s="250">
        <v>94.767971750000001</v>
      </c>
      <c r="AN16" s="250">
        <v>95.021588855999994</v>
      </c>
      <c r="AO16" s="250">
        <v>95.380348370999997</v>
      </c>
      <c r="AP16" s="250">
        <v>95.990429868999996</v>
      </c>
      <c r="AQ16" s="250">
        <v>96.449839518000005</v>
      </c>
      <c r="AR16" s="250">
        <v>96.904756894000002</v>
      </c>
      <c r="AS16" s="250">
        <v>98.181002751999998</v>
      </c>
      <c r="AT16" s="250">
        <v>98.007570013999995</v>
      </c>
      <c r="AU16" s="250">
        <v>97.210279434</v>
      </c>
      <c r="AV16" s="250">
        <v>94.134565058000007</v>
      </c>
      <c r="AW16" s="250">
        <v>93.330483264999998</v>
      </c>
      <c r="AX16" s="250">
        <v>93.143468098</v>
      </c>
      <c r="AY16" s="250">
        <v>94.462076246999999</v>
      </c>
      <c r="AZ16" s="316">
        <v>94.842780000000005</v>
      </c>
      <c r="BA16" s="316">
        <v>95.174130000000005</v>
      </c>
      <c r="BB16" s="316">
        <v>95.330129999999997</v>
      </c>
      <c r="BC16" s="316">
        <v>95.657269999999997</v>
      </c>
      <c r="BD16" s="316">
        <v>96.029560000000004</v>
      </c>
      <c r="BE16" s="316">
        <v>96.550809999999998</v>
      </c>
      <c r="BF16" s="316">
        <v>96.93553</v>
      </c>
      <c r="BG16" s="316">
        <v>97.287509999999997</v>
      </c>
      <c r="BH16" s="316">
        <v>97.578249999999997</v>
      </c>
      <c r="BI16" s="316">
        <v>97.886200000000002</v>
      </c>
      <c r="BJ16" s="316">
        <v>98.182820000000007</v>
      </c>
      <c r="BK16" s="316">
        <v>98.491879999999995</v>
      </c>
      <c r="BL16" s="316">
        <v>98.748019999999997</v>
      </c>
      <c r="BM16" s="316">
        <v>98.975009999999997</v>
      </c>
      <c r="BN16" s="316">
        <v>99.155169999999998</v>
      </c>
      <c r="BO16" s="316">
        <v>99.337100000000007</v>
      </c>
      <c r="BP16" s="316">
        <v>99.503119999999996</v>
      </c>
      <c r="BQ16" s="316">
        <v>99.628389999999996</v>
      </c>
      <c r="BR16" s="316">
        <v>99.781239999999997</v>
      </c>
      <c r="BS16" s="316">
        <v>99.936809999999994</v>
      </c>
      <c r="BT16" s="316">
        <v>100.0951</v>
      </c>
      <c r="BU16" s="316">
        <v>100.2561</v>
      </c>
      <c r="BV16" s="316">
        <v>100.4199</v>
      </c>
    </row>
    <row r="17" spans="1:74" ht="11.15" customHeight="1" x14ac:dyDescent="0.25">
      <c r="A17" s="148" t="s">
        <v>694</v>
      </c>
      <c r="B17" s="204" t="s">
        <v>465</v>
      </c>
      <c r="C17" s="250">
        <v>99.876288435999996</v>
      </c>
      <c r="D17" s="250">
        <v>99.859313349000004</v>
      </c>
      <c r="E17" s="250">
        <v>99.919065883000002</v>
      </c>
      <c r="F17" s="250">
        <v>100.16389327</v>
      </c>
      <c r="G17" s="250">
        <v>100.29584062000001</v>
      </c>
      <c r="H17" s="250">
        <v>100.42325517</v>
      </c>
      <c r="I17" s="250">
        <v>100.71030081000001</v>
      </c>
      <c r="J17" s="250">
        <v>100.70552683</v>
      </c>
      <c r="K17" s="250">
        <v>100.57309712999999</v>
      </c>
      <c r="L17" s="250">
        <v>100.24013017999999</v>
      </c>
      <c r="M17" s="250">
        <v>99.907050171999998</v>
      </c>
      <c r="N17" s="250">
        <v>99.500975582999999</v>
      </c>
      <c r="O17" s="250">
        <v>98.852603856000002</v>
      </c>
      <c r="P17" s="250">
        <v>98.427517022999993</v>
      </c>
      <c r="Q17" s="250">
        <v>98.056412527000006</v>
      </c>
      <c r="R17" s="250">
        <v>97.727412670999996</v>
      </c>
      <c r="S17" s="250">
        <v>97.473181122</v>
      </c>
      <c r="T17" s="250">
        <v>97.281840183</v>
      </c>
      <c r="U17" s="250">
        <v>97.281576427999994</v>
      </c>
      <c r="V17" s="250">
        <v>97.119876775999998</v>
      </c>
      <c r="W17" s="250">
        <v>96.924927804000006</v>
      </c>
      <c r="X17" s="250">
        <v>96.757763029000003</v>
      </c>
      <c r="Y17" s="250">
        <v>96.450540274999994</v>
      </c>
      <c r="Z17" s="250">
        <v>96.064293059999997</v>
      </c>
      <c r="AA17" s="250">
        <v>97.630311485999997</v>
      </c>
      <c r="AB17" s="250">
        <v>95.562547773999995</v>
      </c>
      <c r="AC17" s="250">
        <v>91.892292024</v>
      </c>
      <c r="AD17" s="250">
        <v>80.553641137</v>
      </c>
      <c r="AE17" s="250">
        <v>78.227828638999995</v>
      </c>
      <c r="AF17" s="250">
        <v>78.848951428999996</v>
      </c>
      <c r="AG17" s="250">
        <v>87.545692567000003</v>
      </c>
      <c r="AH17" s="250">
        <v>90.214173638999995</v>
      </c>
      <c r="AI17" s="250">
        <v>91.983077703000006</v>
      </c>
      <c r="AJ17" s="250">
        <v>91.970902468000006</v>
      </c>
      <c r="AK17" s="250">
        <v>92.601779238000006</v>
      </c>
      <c r="AL17" s="250">
        <v>92.994205719999997</v>
      </c>
      <c r="AM17" s="250">
        <v>92.696354162000006</v>
      </c>
      <c r="AN17" s="250">
        <v>92.950750885000005</v>
      </c>
      <c r="AO17" s="250">
        <v>93.305568136000005</v>
      </c>
      <c r="AP17" s="250">
        <v>93.889818606000006</v>
      </c>
      <c r="AQ17" s="250">
        <v>94.348717393000001</v>
      </c>
      <c r="AR17" s="250">
        <v>94.811277191000002</v>
      </c>
      <c r="AS17" s="250">
        <v>96.054208536999994</v>
      </c>
      <c r="AT17" s="250">
        <v>95.941557447999998</v>
      </c>
      <c r="AU17" s="250">
        <v>95.250034463000006</v>
      </c>
      <c r="AV17" s="250">
        <v>92.422470365999999</v>
      </c>
      <c r="AW17" s="250">
        <v>91.741080503000006</v>
      </c>
      <c r="AX17" s="250">
        <v>91.648695657999994</v>
      </c>
      <c r="AY17" s="250">
        <v>93.010970361000005</v>
      </c>
      <c r="AZ17" s="316">
        <v>93.44735</v>
      </c>
      <c r="BA17" s="316">
        <v>93.823499999999996</v>
      </c>
      <c r="BB17" s="316">
        <v>94.011160000000004</v>
      </c>
      <c r="BC17" s="316">
        <v>94.363029999999995</v>
      </c>
      <c r="BD17" s="316">
        <v>94.750860000000003</v>
      </c>
      <c r="BE17" s="316">
        <v>95.287210000000002</v>
      </c>
      <c r="BF17" s="316">
        <v>95.662540000000007</v>
      </c>
      <c r="BG17" s="316">
        <v>95.989400000000003</v>
      </c>
      <c r="BH17" s="316">
        <v>96.191760000000002</v>
      </c>
      <c r="BI17" s="316">
        <v>96.478729999999999</v>
      </c>
      <c r="BJ17" s="316">
        <v>96.774280000000005</v>
      </c>
      <c r="BK17" s="316">
        <v>97.165779999999998</v>
      </c>
      <c r="BL17" s="316">
        <v>97.412930000000003</v>
      </c>
      <c r="BM17" s="316">
        <v>97.603110000000001</v>
      </c>
      <c r="BN17" s="316">
        <v>97.660679999999999</v>
      </c>
      <c r="BO17" s="316">
        <v>97.793670000000006</v>
      </c>
      <c r="BP17" s="316">
        <v>97.926429999999996</v>
      </c>
      <c r="BQ17" s="316">
        <v>98.054349999999999</v>
      </c>
      <c r="BR17" s="316">
        <v>98.190089999999998</v>
      </c>
      <c r="BS17" s="316">
        <v>98.329049999999995</v>
      </c>
      <c r="BT17" s="316">
        <v>98.471230000000006</v>
      </c>
      <c r="BU17" s="316">
        <v>98.616619999999998</v>
      </c>
      <c r="BV17" s="316">
        <v>98.765230000000003</v>
      </c>
    </row>
    <row r="18" spans="1:74" ht="11.15" customHeight="1" x14ac:dyDescent="0.25">
      <c r="A18" s="148" t="s">
        <v>695</v>
      </c>
      <c r="B18" s="204" t="s">
        <v>433</v>
      </c>
      <c r="C18" s="250">
        <v>100.83798081</v>
      </c>
      <c r="D18" s="250">
        <v>100.95343681999999</v>
      </c>
      <c r="E18" s="250">
        <v>101.10999812999999</v>
      </c>
      <c r="F18" s="250">
        <v>101.40983059</v>
      </c>
      <c r="G18" s="250">
        <v>101.57197812</v>
      </c>
      <c r="H18" s="250">
        <v>101.69860656</v>
      </c>
      <c r="I18" s="250">
        <v>101.87685424</v>
      </c>
      <c r="J18" s="250">
        <v>101.86709077</v>
      </c>
      <c r="K18" s="250">
        <v>101.75645446</v>
      </c>
      <c r="L18" s="250">
        <v>101.52166304000001</v>
      </c>
      <c r="M18" s="250">
        <v>101.22674278</v>
      </c>
      <c r="N18" s="250">
        <v>100.84841139</v>
      </c>
      <c r="O18" s="250">
        <v>100.24189862</v>
      </c>
      <c r="P18" s="250">
        <v>99.805322670999999</v>
      </c>
      <c r="Q18" s="250">
        <v>99.393913287000004</v>
      </c>
      <c r="R18" s="250">
        <v>98.935296781999995</v>
      </c>
      <c r="S18" s="250">
        <v>98.628500791999997</v>
      </c>
      <c r="T18" s="250">
        <v>98.401151631000005</v>
      </c>
      <c r="U18" s="250">
        <v>98.439632568999997</v>
      </c>
      <c r="V18" s="250">
        <v>98.231389613999994</v>
      </c>
      <c r="W18" s="250">
        <v>97.962806036000003</v>
      </c>
      <c r="X18" s="250">
        <v>97.605223921999993</v>
      </c>
      <c r="Y18" s="250">
        <v>97.237452533999999</v>
      </c>
      <c r="Z18" s="250">
        <v>96.830833956999996</v>
      </c>
      <c r="AA18" s="250">
        <v>98.644346943000002</v>
      </c>
      <c r="AB18" s="250">
        <v>96.465799927000006</v>
      </c>
      <c r="AC18" s="250">
        <v>92.554171659000005</v>
      </c>
      <c r="AD18" s="250">
        <v>80.182295031999999</v>
      </c>
      <c r="AE18" s="250">
        <v>77.84987959</v>
      </c>
      <c r="AF18" s="250">
        <v>78.829758226999999</v>
      </c>
      <c r="AG18" s="250">
        <v>89.071669971999995</v>
      </c>
      <c r="AH18" s="250">
        <v>92.213832492999998</v>
      </c>
      <c r="AI18" s="250">
        <v>94.205984818000005</v>
      </c>
      <c r="AJ18" s="250">
        <v>93.787354880999999</v>
      </c>
      <c r="AK18" s="250">
        <v>94.425065867000001</v>
      </c>
      <c r="AL18" s="250">
        <v>94.858345709000005</v>
      </c>
      <c r="AM18" s="250">
        <v>94.805947286000006</v>
      </c>
      <c r="AN18" s="250">
        <v>95.041300178</v>
      </c>
      <c r="AO18" s="250">
        <v>95.283157265</v>
      </c>
      <c r="AP18" s="250">
        <v>95.501032304000006</v>
      </c>
      <c r="AQ18" s="250">
        <v>95.778762463000007</v>
      </c>
      <c r="AR18" s="250">
        <v>96.085861499000004</v>
      </c>
      <c r="AS18" s="250">
        <v>96.106055832999999</v>
      </c>
      <c r="AT18" s="250">
        <v>96.709097807000006</v>
      </c>
      <c r="AU18" s="250">
        <v>97.578713843000003</v>
      </c>
      <c r="AV18" s="250">
        <v>99.329704401000001</v>
      </c>
      <c r="AW18" s="250">
        <v>100.27136821000001</v>
      </c>
      <c r="AX18" s="250">
        <v>101.01850573999999</v>
      </c>
      <c r="AY18" s="250">
        <v>101.38020538000001</v>
      </c>
      <c r="AZ18" s="316">
        <v>101.8815</v>
      </c>
      <c r="BA18" s="316">
        <v>102.3314</v>
      </c>
      <c r="BB18" s="316">
        <v>102.60769999999999</v>
      </c>
      <c r="BC18" s="316">
        <v>103.0467</v>
      </c>
      <c r="BD18" s="316">
        <v>103.526</v>
      </c>
      <c r="BE18" s="316">
        <v>104.1276</v>
      </c>
      <c r="BF18" s="316">
        <v>104.6263</v>
      </c>
      <c r="BG18" s="316">
        <v>105.1039</v>
      </c>
      <c r="BH18" s="316">
        <v>105.58369999999999</v>
      </c>
      <c r="BI18" s="316">
        <v>106.00190000000001</v>
      </c>
      <c r="BJ18" s="316">
        <v>106.3817</v>
      </c>
      <c r="BK18" s="316">
        <v>106.7003</v>
      </c>
      <c r="BL18" s="316">
        <v>107.02030000000001</v>
      </c>
      <c r="BM18" s="316">
        <v>107.31910000000001</v>
      </c>
      <c r="BN18" s="316">
        <v>107.61279999999999</v>
      </c>
      <c r="BO18" s="316">
        <v>107.85680000000001</v>
      </c>
      <c r="BP18" s="316">
        <v>108.0672</v>
      </c>
      <c r="BQ18" s="316">
        <v>108.1829</v>
      </c>
      <c r="BR18" s="316">
        <v>108.3723</v>
      </c>
      <c r="BS18" s="316">
        <v>108.57429999999999</v>
      </c>
      <c r="BT18" s="316">
        <v>108.7886</v>
      </c>
      <c r="BU18" s="316">
        <v>109.0155</v>
      </c>
      <c r="BV18" s="316">
        <v>109.25490000000001</v>
      </c>
    </row>
    <row r="19" spans="1:74" ht="11.15" customHeight="1" x14ac:dyDescent="0.25">
      <c r="A19" s="148" t="s">
        <v>696</v>
      </c>
      <c r="B19" s="204" t="s">
        <v>434</v>
      </c>
      <c r="C19" s="250">
        <v>100.65689706000001</v>
      </c>
      <c r="D19" s="250">
        <v>100.76505933</v>
      </c>
      <c r="E19" s="250">
        <v>100.95914474999999</v>
      </c>
      <c r="F19" s="250">
        <v>101.38501891999999</v>
      </c>
      <c r="G19" s="250">
        <v>101.64155148</v>
      </c>
      <c r="H19" s="250">
        <v>101.87460803</v>
      </c>
      <c r="I19" s="250">
        <v>102.21238328</v>
      </c>
      <c r="J19" s="250">
        <v>102.30234174</v>
      </c>
      <c r="K19" s="250">
        <v>102.27267811999999</v>
      </c>
      <c r="L19" s="250">
        <v>102.06791199</v>
      </c>
      <c r="M19" s="250">
        <v>101.84061456000001</v>
      </c>
      <c r="N19" s="250">
        <v>101.53530538</v>
      </c>
      <c r="O19" s="250">
        <v>100.98678442000001</v>
      </c>
      <c r="P19" s="250">
        <v>100.64935179</v>
      </c>
      <c r="Q19" s="250">
        <v>100.35780746</v>
      </c>
      <c r="R19" s="250">
        <v>100.0765372</v>
      </c>
      <c r="S19" s="250">
        <v>99.903480107999997</v>
      </c>
      <c r="T19" s="250">
        <v>99.803021960999999</v>
      </c>
      <c r="U19" s="250">
        <v>99.933509857000004</v>
      </c>
      <c r="V19" s="250">
        <v>99.859489284999995</v>
      </c>
      <c r="W19" s="250">
        <v>99.739307338000003</v>
      </c>
      <c r="X19" s="250">
        <v>99.637980442</v>
      </c>
      <c r="Y19" s="250">
        <v>99.376713430999999</v>
      </c>
      <c r="Z19" s="250">
        <v>99.020522726999999</v>
      </c>
      <c r="AA19" s="250">
        <v>100.02070052000001</v>
      </c>
      <c r="AB19" s="250">
        <v>98.386193293000005</v>
      </c>
      <c r="AC19" s="250">
        <v>95.568293230999998</v>
      </c>
      <c r="AD19" s="250">
        <v>86.918209137000005</v>
      </c>
      <c r="AE19" s="250">
        <v>85.220116806999997</v>
      </c>
      <c r="AF19" s="250">
        <v>85.825225040999996</v>
      </c>
      <c r="AG19" s="250">
        <v>92.737472589999996</v>
      </c>
      <c r="AH19" s="250">
        <v>94.946027893999997</v>
      </c>
      <c r="AI19" s="250">
        <v>96.454829700999994</v>
      </c>
      <c r="AJ19" s="250">
        <v>96.556516540000004</v>
      </c>
      <c r="AK19" s="250">
        <v>97.196332458000001</v>
      </c>
      <c r="AL19" s="250">
        <v>97.666915983999999</v>
      </c>
      <c r="AM19" s="250">
        <v>97.695438245000005</v>
      </c>
      <c r="AN19" s="250">
        <v>98.032178638999994</v>
      </c>
      <c r="AO19" s="250">
        <v>98.404308294000003</v>
      </c>
      <c r="AP19" s="250">
        <v>98.804658422000003</v>
      </c>
      <c r="AQ19" s="250">
        <v>99.252943191</v>
      </c>
      <c r="AR19" s="250">
        <v>99.741993812000004</v>
      </c>
      <c r="AS19" s="250">
        <v>100.52270248000001</v>
      </c>
      <c r="AT19" s="250">
        <v>100.90511566000001</v>
      </c>
      <c r="AU19" s="250">
        <v>101.14012554999999</v>
      </c>
      <c r="AV19" s="250">
        <v>100.82910791</v>
      </c>
      <c r="AW19" s="250">
        <v>101.06827939999999</v>
      </c>
      <c r="AX19" s="250">
        <v>101.45901579</v>
      </c>
      <c r="AY19" s="250">
        <v>102.34128059</v>
      </c>
      <c r="AZ19" s="316">
        <v>102.78019999999999</v>
      </c>
      <c r="BA19" s="316">
        <v>103.1157</v>
      </c>
      <c r="BB19" s="316">
        <v>103.098</v>
      </c>
      <c r="BC19" s="316">
        <v>103.414</v>
      </c>
      <c r="BD19" s="316">
        <v>103.8138</v>
      </c>
      <c r="BE19" s="316">
        <v>104.48950000000001</v>
      </c>
      <c r="BF19" s="316">
        <v>104.9132</v>
      </c>
      <c r="BG19" s="316">
        <v>105.27679999999999</v>
      </c>
      <c r="BH19" s="316">
        <v>105.50369999999999</v>
      </c>
      <c r="BI19" s="316">
        <v>105.8048</v>
      </c>
      <c r="BJ19" s="316">
        <v>106.1035</v>
      </c>
      <c r="BK19" s="316">
        <v>106.4421</v>
      </c>
      <c r="BL19" s="316">
        <v>106.7042</v>
      </c>
      <c r="BM19" s="316">
        <v>106.93210000000001</v>
      </c>
      <c r="BN19" s="316">
        <v>107.0956</v>
      </c>
      <c r="BO19" s="316">
        <v>107.2778</v>
      </c>
      <c r="BP19" s="316">
        <v>107.4486</v>
      </c>
      <c r="BQ19" s="316">
        <v>107.5701</v>
      </c>
      <c r="BR19" s="316">
        <v>107.74630000000001</v>
      </c>
      <c r="BS19" s="316">
        <v>107.93940000000001</v>
      </c>
      <c r="BT19" s="316">
        <v>108.1494</v>
      </c>
      <c r="BU19" s="316">
        <v>108.3762</v>
      </c>
      <c r="BV19" s="316">
        <v>108.62</v>
      </c>
    </row>
    <row r="20" spans="1:74" ht="11.15" customHeight="1" x14ac:dyDescent="0.25">
      <c r="A20" s="148" t="s">
        <v>697</v>
      </c>
      <c r="B20" s="204" t="s">
        <v>435</v>
      </c>
      <c r="C20" s="250">
        <v>100.66939123</v>
      </c>
      <c r="D20" s="250">
        <v>100.81593491</v>
      </c>
      <c r="E20" s="250">
        <v>101.03773859</v>
      </c>
      <c r="F20" s="250">
        <v>101.46300977</v>
      </c>
      <c r="G20" s="250">
        <v>101.73917785</v>
      </c>
      <c r="H20" s="250">
        <v>101.99445031</v>
      </c>
      <c r="I20" s="250">
        <v>102.37773850000001</v>
      </c>
      <c r="J20" s="250">
        <v>102.47953622</v>
      </c>
      <c r="K20" s="250">
        <v>102.44875483</v>
      </c>
      <c r="L20" s="250">
        <v>102.18981977999999</v>
      </c>
      <c r="M20" s="250">
        <v>101.96556104</v>
      </c>
      <c r="N20" s="250">
        <v>101.68040406</v>
      </c>
      <c r="O20" s="250">
        <v>101.19121002</v>
      </c>
      <c r="P20" s="250">
        <v>100.89161072</v>
      </c>
      <c r="Q20" s="250">
        <v>100.63846732</v>
      </c>
      <c r="R20" s="250">
        <v>100.40639713</v>
      </c>
      <c r="S20" s="250">
        <v>100.26520254</v>
      </c>
      <c r="T20" s="250">
        <v>100.18950087</v>
      </c>
      <c r="U20" s="250">
        <v>100.30139896999999</v>
      </c>
      <c r="V20" s="250">
        <v>100.26510297999999</v>
      </c>
      <c r="W20" s="250">
        <v>100.20271975999999</v>
      </c>
      <c r="X20" s="250">
        <v>100.24645275</v>
      </c>
      <c r="Y20" s="250">
        <v>100.0327425</v>
      </c>
      <c r="Z20" s="250">
        <v>99.693792449</v>
      </c>
      <c r="AA20" s="250">
        <v>100.75382181000001</v>
      </c>
      <c r="AB20" s="250">
        <v>99.021227744000001</v>
      </c>
      <c r="AC20" s="250">
        <v>96.020229463000007</v>
      </c>
      <c r="AD20" s="250">
        <v>86.761759204000001</v>
      </c>
      <c r="AE20" s="250">
        <v>84.965753319000001</v>
      </c>
      <c r="AF20" s="250">
        <v>85.643144043000007</v>
      </c>
      <c r="AG20" s="250">
        <v>93.031315862</v>
      </c>
      <c r="AH20" s="250">
        <v>95.477461441000003</v>
      </c>
      <c r="AI20" s="250">
        <v>97.218965267000002</v>
      </c>
      <c r="AJ20" s="250">
        <v>97.699425153999996</v>
      </c>
      <c r="AK20" s="250">
        <v>98.448947109000002</v>
      </c>
      <c r="AL20" s="250">
        <v>98.911128947999998</v>
      </c>
      <c r="AM20" s="250">
        <v>98.571509184000007</v>
      </c>
      <c r="AN20" s="250">
        <v>98.844856906999993</v>
      </c>
      <c r="AO20" s="250">
        <v>99.216710629999994</v>
      </c>
      <c r="AP20" s="250">
        <v>99.892232190000001</v>
      </c>
      <c r="AQ20" s="250">
        <v>100.30722652999999</v>
      </c>
      <c r="AR20" s="250">
        <v>100.6668555</v>
      </c>
      <c r="AS20" s="250">
        <v>100.31188269</v>
      </c>
      <c r="AT20" s="250">
        <v>101.0552082</v>
      </c>
      <c r="AU20" s="250">
        <v>102.23759564</v>
      </c>
      <c r="AV20" s="250">
        <v>104.92835432</v>
      </c>
      <c r="AW20" s="250">
        <v>106.18688363</v>
      </c>
      <c r="AX20" s="250">
        <v>107.08249289</v>
      </c>
      <c r="AY20" s="250">
        <v>107.22052565</v>
      </c>
      <c r="AZ20" s="316">
        <v>107.6863</v>
      </c>
      <c r="BA20" s="316">
        <v>108.0851</v>
      </c>
      <c r="BB20" s="316">
        <v>108.2572</v>
      </c>
      <c r="BC20" s="316">
        <v>108.642</v>
      </c>
      <c r="BD20" s="316">
        <v>109.07989999999999</v>
      </c>
      <c r="BE20" s="316">
        <v>109.7144</v>
      </c>
      <c r="BF20" s="316">
        <v>110.1504</v>
      </c>
      <c r="BG20" s="316">
        <v>110.5316</v>
      </c>
      <c r="BH20" s="316">
        <v>110.795</v>
      </c>
      <c r="BI20" s="316">
        <v>111.1139</v>
      </c>
      <c r="BJ20" s="316">
        <v>111.4251</v>
      </c>
      <c r="BK20" s="316">
        <v>111.7628</v>
      </c>
      <c r="BL20" s="316">
        <v>112.0335</v>
      </c>
      <c r="BM20" s="316">
        <v>112.27119999999999</v>
      </c>
      <c r="BN20" s="316">
        <v>112.44759999999999</v>
      </c>
      <c r="BO20" s="316">
        <v>112.6405</v>
      </c>
      <c r="BP20" s="316">
        <v>112.82170000000001</v>
      </c>
      <c r="BQ20" s="316">
        <v>112.9567</v>
      </c>
      <c r="BR20" s="316">
        <v>113.14019999999999</v>
      </c>
      <c r="BS20" s="316">
        <v>113.3377</v>
      </c>
      <c r="BT20" s="316">
        <v>113.5492</v>
      </c>
      <c r="BU20" s="316">
        <v>113.7748</v>
      </c>
      <c r="BV20" s="316">
        <v>114.0145</v>
      </c>
    </row>
    <row r="21" spans="1:74" ht="11.15" customHeight="1" x14ac:dyDescent="0.25">
      <c r="A21" s="148" t="s">
        <v>698</v>
      </c>
      <c r="B21" s="204" t="s">
        <v>436</v>
      </c>
      <c r="C21" s="250">
        <v>100.07159867999999</v>
      </c>
      <c r="D21" s="250">
        <v>100.07333454</v>
      </c>
      <c r="E21" s="250">
        <v>100.13196146999999</v>
      </c>
      <c r="F21" s="250">
        <v>100.30064507</v>
      </c>
      <c r="G21" s="250">
        <v>100.43317991000001</v>
      </c>
      <c r="H21" s="250">
        <v>100.58273161</v>
      </c>
      <c r="I21" s="250">
        <v>100.93755348000001</v>
      </c>
      <c r="J21" s="250">
        <v>100.9799489</v>
      </c>
      <c r="K21" s="250">
        <v>100.89817118000001</v>
      </c>
      <c r="L21" s="250">
        <v>100.60528171999999</v>
      </c>
      <c r="M21" s="250">
        <v>100.3403617</v>
      </c>
      <c r="N21" s="250">
        <v>100.01647251999999</v>
      </c>
      <c r="O21" s="250">
        <v>99.521489646999996</v>
      </c>
      <c r="P21" s="250">
        <v>99.163755511000005</v>
      </c>
      <c r="Q21" s="250">
        <v>98.831145590999995</v>
      </c>
      <c r="R21" s="250">
        <v>98.410655587999997</v>
      </c>
      <c r="S21" s="250">
        <v>98.213047328000002</v>
      </c>
      <c r="T21" s="250">
        <v>98.125316509000001</v>
      </c>
      <c r="U21" s="250">
        <v>98.378350502000004</v>
      </c>
      <c r="V21" s="250">
        <v>98.337209041999998</v>
      </c>
      <c r="W21" s="250">
        <v>98.232779497999999</v>
      </c>
      <c r="X21" s="250">
        <v>98.081006607000006</v>
      </c>
      <c r="Y21" s="250">
        <v>97.838042341000005</v>
      </c>
      <c r="Z21" s="250">
        <v>97.519831436999993</v>
      </c>
      <c r="AA21" s="250">
        <v>99.324092625999995</v>
      </c>
      <c r="AB21" s="250">
        <v>97.207099396999993</v>
      </c>
      <c r="AC21" s="250">
        <v>93.366570482</v>
      </c>
      <c r="AD21" s="250">
        <v>81.010627960999997</v>
      </c>
      <c r="AE21" s="250">
        <v>78.816936111000004</v>
      </c>
      <c r="AF21" s="250">
        <v>79.993617013000005</v>
      </c>
      <c r="AG21" s="250">
        <v>90.589962181999994</v>
      </c>
      <c r="AH21" s="250">
        <v>93.970419953000004</v>
      </c>
      <c r="AI21" s="250">
        <v>96.184281841000001</v>
      </c>
      <c r="AJ21" s="250">
        <v>95.977532858999993</v>
      </c>
      <c r="AK21" s="250">
        <v>96.798714220999997</v>
      </c>
      <c r="AL21" s="250">
        <v>97.393810939999995</v>
      </c>
      <c r="AM21" s="250">
        <v>97.459576283000004</v>
      </c>
      <c r="AN21" s="250">
        <v>97.829938764000005</v>
      </c>
      <c r="AO21" s="250">
        <v>98.201651651999995</v>
      </c>
      <c r="AP21" s="250">
        <v>98.595023357000002</v>
      </c>
      <c r="AQ21" s="250">
        <v>98.954205748999996</v>
      </c>
      <c r="AR21" s="250">
        <v>99.299507239999997</v>
      </c>
      <c r="AS21" s="250">
        <v>98.838304395999998</v>
      </c>
      <c r="AT21" s="250">
        <v>99.750311656999997</v>
      </c>
      <c r="AU21" s="250">
        <v>101.24290559000001</v>
      </c>
      <c r="AV21" s="250">
        <v>104.82184528000001</v>
      </c>
      <c r="AW21" s="250">
        <v>106.34629325</v>
      </c>
      <c r="AX21" s="250">
        <v>107.32200856</v>
      </c>
      <c r="AY21" s="250">
        <v>107.09024956</v>
      </c>
      <c r="AZ21" s="316">
        <v>107.46259999999999</v>
      </c>
      <c r="BA21" s="316">
        <v>107.78019999999999</v>
      </c>
      <c r="BB21" s="316">
        <v>107.9046</v>
      </c>
      <c r="BC21" s="316">
        <v>108.21680000000001</v>
      </c>
      <c r="BD21" s="316">
        <v>108.57810000000001</v>
      </c>
      <c r="BE21" s="316">
        <v>109.0864</v>
      </c>
      <c r="BF21" s="316">
        <v>109.4729</v>
      </c>
      <c r="BG21" s="316">
        <v>109.8352</v>
      </c>
      <c r="BH21" s="316">
        <v>110.18049999999999</v>
      </c>
      <c r="BI21" s="316">
        <v>110.4894</v>
      </c>
      <c r="BJ21" s="316">
        <v>110.7688</v>
      </c>
      <c r="BK21" s="316">
        <v>110.9991</v>
      </c>
      <c r="BL21" s="316">
        <v>111.2345</v>
      </c>
      <c r="BM21" s="316">
        <v>111.45529999999999</v>
      </c>
      <c r="BN21" s="316">
        <v>111.6581</v>
      </c>
      <c r="BO21" s="316">
        <v>111.8523</v>
      </c>
      <c r="BP21" s="316">
        <v>112.03440000000001</v>
      </c>
      <c r="BQ21" s="316">
        <v>112.1688</v>
      </c>
      <c r="BR21" s="316">
        <v>112.3536</v>
      </c>
      <c r="BS21" s="316">
        <v>112.553</v>
      </c>
      <c r="BT21" s="316">
        <v>112.7672</v>
      </c>
      <c r="BU21" s="316">
        <v>112.9961</v>
      </c>
      <c r="BV21" s="316">
        <v>113.2397</v>
      </c>
    </row>
    <row r="22" spans="1:74" ht="11.15" customHeight="1" x14ac:dyDescent="0.25">
      <c r="A22" s="148" t="s">
        <v>699</v>
      </c>
      <c r="B22" s="204" t="s">
        <v>437</v>
      </c>
      <c r="C22" s="250">
        <v>100.94482772000001</v>
      </c>
      <c r="D22" s="250">
        <v>101.11433108</v>
      </c>
      <c r="E22" s="250">
        <v>101.39756163</v>
      </c>
      <c r="F22" s="250">
        <v>101.97781909</v>
      </c>
      <c r="G22" s="250">
        <v>102.3510292</v>
      </c>
      <c r="H22" s="250">
        <v>102.70049168</v>
      </c>
      <c r="I22" s="250">
        <v>103.16083856</v>
      </c>
      <c r="J22" s="250">
        <v>103.3618318</v>
      </c>
      <c r="K22" s="250">
        <v>103.4381034</v>
      </c>
      <c r="L22" s="250">
        <v>103.34124466</v>
      </c>
      <c r="M22" s="250">
        <v>103.20437952</v>
      </c>
      <c r="N22" s="250">
        <v>102.97909928999999</v>
      </c>
      <c r="O22" s="250">
        <v>102.46938488000001</v>
      </c>
      <c r="P22" s="250">
        <v>102.21428874</v>
      </c>
      <c r="Q22" s="250">
        <v>102.01779178</v>
      </c>
      <c r="R22" s="250">
        <v>101.87267221</v>
      </c>
      <c r="S22" s="250">
        <v>101.79879</v>
      </c>
      <c r="T22" s="250">
        <v>101.78892333</v>
      </c>
      <c r="U22" s="250">
        <v>102.01386239</v>
      </c>
      <c r="V22" s="250">
        <v>102.00393418</v>
      </c>
      <c r="W22" s="250">
        <v>101.92992889</v>
      </c>
      <c r="X22" s="250">
        <v>101.84981069</v>
      </c>
      <c r="Y22" s="250">
        <v>101.60417807</v>
      </c>
      <c r="Z22" s="250">
        <v>101.25099523</v>
      </c>
      <c r="AA22" s="250">
        <v>102.11471284</v>
      </c>
      <c r="AB22" s="250">
        <v>100.55309153</v>
      </c>
      <c r="AC22" s="250">
        <v>97.890581991999994</v>
      </c>
      <c r="AD22" s="250">
        <v>89.978550456999997</v>
      </c>
      <c r="AE22" s="250">
        <v>88.225739759999996</v>
      </c>
      <c r="AF22" s="250">
        <v>88.483516143000003</v>
      </c>
      <c r="AG22" s="250">
        <v>94.111751087000002</v>
      </c>
      <c r="AH22" s="250">
        <v>95.870798020999999</v>
      </c>
      <c r="AI22" s="250">
        <v>97.120528425000003</v>
      </c>
      <c r="AJ22" s="250">
        <v>97.377589396000005</v>
      </c>
      <c r="AK22" s="250">
        <v>97.971201418000007</v>
      </c>
      <c r="AL22" s="250">
        <v>98.418011589000002</v>
      </c>
      <c r="AM22" s="250">
        <v>98.418185933000004</v>
      </c>
      <c r="AN22" s="250">
        <v>98.796267880000002</v>
      </c>
      <c r="AO22" s="250">
        <v>99.252423456000002</v>
      </c>
      <c r="AP22" s="250">
        <v>99.996656032999994</v>
      </c>
      <c r="AQ22" s="250">
        <v>100.45145633999999</v>
      </c>
      <c r="AR22" s="250">
        <v>100.82682775000001</v>
      </c>
      <c r="AS22" s="250">
        <v>101.99377552</v>
      </c>
      <c r="AT22" s="250">
        <v>101.55703518</v>
      </c>
      <c r="AU22" s="250">
        <v>100.38761198</v>
      </c>
      <c r="AV22" s="250">
        <v>96.399159896</v>
      </c>
      <c r="AW22" s="250">
        <v>95.329130535999994</v>
      </c>
      <c r="AX22" s="250">
        <v>95.091177858999998</v>
      </c>
      <c r="AY22" s="250">
        <v>96.903926197999994</v>
      </c>
      <c r="AZ22" s="316">
        <v>97.416160000000005</v>
      </c>
      <c r="BA22" s="316">
        <v>97.846500000000006</v>
      </c>
      <c r="BB22" s="316">
        <v>98.037229999999994</v>
      </c>
      <c r="BC22" s="316">
        <v>98.422079999999994</v>
      </c>
      <c r="BD22" s="316">
        <v>98.843320000000006</v>
      </c>
      <c r="BE22" s="316">
        <v>99.400210000000001</v>
      </c>
      <c r="BF22" s="316">
        <v>99.819829999999996</v>
      </c>
      <c r="BG22" s="316">
        <v>100.20140000000001</v>
      </c>
      <c r="BH22" s="316">
        <v>100.5159</v>
      </c>
      <c r="BI22" s="316">
        <v>100.8432</v>
      </c>
      <c r="BJ22" s="316">
        <v>101.1544</v>
      </c>
      <c r="BK22" s="316">
        <v>101.4492</v>
      </c>
      <c r="BL22" s="316">
        <v>101.72790000000001</v>
      </c>
      <c r="BM22" s="316">
        <v>101.9906</v>
      </c>
      <c r="BN22" s="316">
        <v>102.2334</v>
      </c>
      <c r="BO22" s="316">
        <v>102.4666</v>
      </c>
      <c r="BP22" s="316">
        <v>102.6866</v>
      </c>
      <c r="BQ22" s="316">
        <v>102.8742</v>
      </c>
      <c r="BR22" s="316">
        <v>103.0821</v>
      </c>
      <c r="BS22" s="316">
        <v>103.2912</v>
      </c>
      <c r="BT22" s="316">
        <v>103.5014</v>
      </c>
      <c r="BU22" s="316">
        <v>103.7128</v>
      </c>
      <c r="BV22" s="316">
        <v>103.9254</v>
      </c>
    </row>
    <row r="23" spans="1:74" ht="11.15" customHeight="1" x14ac:dyDescent="0.25">
      <c r="A23" s="148" t="s">
        <v>700</v>
      </c>
      <c r="B23" s="204" t="s">
        <v>438</v>
      </c>
      <c r="C23" s="250">
        <v>101.8336955</v>
      </c>
      <c r="D23" s="250">
        <v>102.10223877999999</v>
      </c>
      <c r="E23" s="250">
        <v>102.43043854</v>
      </c>
      <c r="F23" s="250">
        <v>102.88421429</v>
      </c>
      <c r="G23" s="250">
        <v>103.28228738</v>
      </c>
      <c r="H23" s="250">
        <v>103.69057732</v>
      </c>
      <c r="I23" s="250">
        <v>104.29481060000001</v>
      </c>
      <c r="J23" s="250">
        <v>104.58423937000001</v>
      </c>
      <c r="K23" s="250">
        <v>104.74459012</v>
      </c>
      <c r="L23" s="250">
        <v>104.70916179</v>
      </c>
      <c r="M23" s="250">
        <v>104.66138229000001</v>
      </c>
      <c r="N23" s="250">
        <v>104.53455056</v>
      </c>
      <c r="O23" s="250">
        <v>104.20759192</v>
      </c>
      <c r="P23" s="250">
        <v>104.01346176</v>
      </c>
      <c r="Q23" s="250">
        <v>103.83108539</v>
      </c>
      <c r="R23" s="250">
        <v>103.53696366</v>
      </c>
      <c r="S23" s="250">
        <v>103.47071922000001</v>
      </c>
      <c r="T23" s="250">
        <v>103.50885294</v>
      </c>
      <c r="U23" s="250">
        <v>103.85244889000001</v>
      </c>
      <c r="V23" s="250">
        <v>103.94852582999999</v>
      </c>
      <c r="W23" s="250">
        <v>103.99816786</v>
      </c>
      <c r="X23" s="250">
        <v>104.11139487</v>
      </c>
      <c r="Y23" s="250">
        <v>103.98565214</v>
      </c>
      <c r="Z23" s="250">
        <v>103.73095956</v>
      </c>
      <c r="AA23" s="250">
        <v>104.57433089</v>
      </c>
      <c r="AB23" s="250">
        <v>103.14147832</v>
      </c>
      <c r="AC23" s="250">
        <v>100.6594156</v>
      </c>
      <c r="AD23" s="250">
        <v>92.815236091000003</v>
      </c>
      <c r="AE23" s="250">
        <v>91.469433056</v>
      </c>
      <c r="AF23" s="250">
        <v>92.309099852000003</v>
      </c>
      <c r="AG23" s="250">
        <v>99.184919340999997</v>
      </c>
      <c r="AH23" s="250">
        <v>101.50751366</v>
      </c>
      <c r="AI23" s="250">
        <v>103.12756566</v>
      </c>
      <c r="AJ23" s="250">
        <v>103.33653329000001</v>
      </c>
      <c r="AK23" s="250">
        <v>104.08290719999999</v>
      </c>
      <c r="AL23" s="250">
        <v>104.65814535</v>
      </c>
      <c r="AM23" s="250">
        <v>104.66939078999999</v>
      </c>
      <c r="AN23" s="250">
        <v>105.19700011</v>
      </c>
      <c r="AO23" s="250">
        <v>105.84811637999999</v>
      </c>
      <c r="AP23" s="250">
        <v>107.06102475</v>
      </c>
      <c r="AQ23" s="250">
        <v>107.63044101</v>
      </c>
      <c r="AR23" s="250">
        <v>107.99465034000001</v>
      </c>
      <c r="AS23" s="250">
        <v>106.93654178</v>
      </c>
      <c r="AT23" s="250">
        <v>107.80317044</v>
      </c>
      <c r="AU23" s="250">
        <v>109.37742538000001</v>
      </c>
      <c r="AV23" s="250">
        <v>113.37661387</v>
      </c>
      <c r="AW23" s="250">
        <v>115.07814089999999</v>
      </c>
      <c r="AX23" s="250">
        <v>116.19931376</v>
      </c>
      <c r="AY23" s="250">
        <v>116.06439099000001</v>
      </c>
      <c r="AZ23" s="316">
        <v>116.5317</v>
      </c>
      <c r="BA23" s="316">
        <v>116.9254</v>
      </c>
      <c r="BB23" s="316">
        <v>117.0605</v>
      </c>
      <c r="BC23" s="316">
        <v>117.44589999999999</v>
      </c>
      <c r="BD23" s="316">
        <v>117.89660000000001</v>
      </c>
      <c r="BE23" s="316">
        <v>118.5591</v>
      </c>
      <c r="BF23" s="316">
        <v>119.03019999999999</v>
      </c>
      <c r="BG23" s="316">
        <v>119.45650000000001</v>
      </c>
      <c r="BH23" s="316">
        <v>119.7937</v>
      </c>
      <c r="BI23" s="316">
        <v>120.16379999999999</v>
      </c>
      <c r="BJ23" s="316">
        <v>120.5223</v>
      </c>
      <c r="BK23" s="316">
        <v>120.89100000000001</v>
      </c>
      <c r="BL23" s="316">
        <v>121.2102</v>
      </c>
      <c r="BM23" s="316">
        <v>121.5016</v>
      </c>
      <c r="BN23" s="316">
        <v>121.75190000000001</v>
      </c>
      <c r="BO23" s="316">
        <v>121.99760000000001</v>
      </c>
      <c r="BP23" s="316">
        <v>122.2255</v>
      </c>
      <c r="BQ23" s="316">
        <v>122.3896</v>
      </c>
      <c r="BR23" s="316">
        <v>122.6163</v>
      </c>
      <c r="BS23" s="316">
        <v>122.8596</v>
      </c>
      <c r="BT23" s="316">
        <v>123.11960000000001</v>
      </c>
      <c r="BU23" s="316">
        <v>123.3961</v>
      </c>
      <c r="BV23" s="316">
        <v>123.6893</v>
      </c>
    </row>
    <row r="24" spans="1:74" ht="11.15" customHeight="1" x14ac:dyDescent="0.25">
      <c r="A24" s="148" t="s">
        <v>701</v>
      </c>
      <c r="B24" s="204" t="s">
        <v>439</v>
      </c>
      <c r="C24" s="250">
        <v>100.184217</v>
      </c>
      <c r="D24" s="250">
        <v>100.20084909000001</v>
      </c>
      <c r="E24" s="250">
        <v>100.27987397</v>
      </c>
      <c r="F24" s="250">
        <v>100.50864955999999</v>
      </c>
      <c r="G24" s="250">
        <v>100.64694160000001</v>
      </c>
      <c r="H24" s="250">
        <v>100.78210798000001</v>
      </c>
      <c r="I24" s="250">
        <v>101.07007824</v>
      </c>
      <c r="J24" s="250">
        <v>101.08204619999999</v>
      </c>
      <c r="K24" s="250">
        <v>100.97394138</v>
      </c>
      <c r="L24" s="250">
        <v>100.69233666</v>
      </c>
      <c r="M24" s="250">
        <v>100.38415661000001</v>
      </c>
      <c r="N24" s="250">
        <v>99.995974125000004</v>
      </c>
      <c r="O24" s="250">
        <v>99.321491797999997</v>
      </c>
      <c r="P24" s="250">
        <v>98.928027470999993</v>
      </c>
      <c r="Q24" s="250">
        <v>98.609283747000006</v>
      </c>
      <c r="R24" s="250">
        <v>98.381254691999999</v>
      </c>
      <c r="S24" s="250">
        <v>98.199956627000006</v>
      </c>
      <c r="T24" s="250">
        <v>98.081383618000004</v>
      </c>
      <c r="U24" s="250">
        <v>98.116785329999999</v>
      </c>
      <c r="V24" s="250">
        <v>98.055225182000001</v>
      </c>
      <c r="W24" s="250">
        <v>97.987952840000005</v>
      </c>
      <c r="X24" s="250">
        <v>98.088020326999995</v>
      </c>
      <c r="Y24" s="250">
        <v>97.879534579999998</v>
      </c>
      <c r="Z24" s="250">
        <v>97.535547622999999</v>
      </c>
      <c r="AA24" s="250">
        <v>98.494578031000003</v>
      </c>
      <c r="AB24" s="250">
        <v>96.800699719999997</v>
      </c>
      <c r="AC24" s="250">
        <v>93.892431266000003</v>
      </c>
      <c r="AD24" s="250">
        <v>85.196112537000005</v>
      </c>
      <c r="AE24" s="250">
        <v>83.289308895000005</v>
      </c>
      <c r="AF24" s="250">
        <v>83.598360208000003</v>
      </c>
      <c r="AG24" s="250">
        <v>89.947959893999993</v>
      </c>
      <c r="AH24" s="250">
        <v>91.820201053999995</v>
      </c>
      <c r="AI24" s="250">
        <v>93.039777106000003</v>
      </c>
      <c r="AJ24" s="250">
        <v>92.963184208000001</v>
      </c>
      <c r="AK24" s="250">
        <v>93.360057922999999</v>
      </c>
      <c r="AL24" s="250">
        <v>93.586894411000003</v>
      </c>
      <c r="AM24" s="250">
        <v>93.264541129999998</v>
      </c>
      <c r="AN24" s="250">
        <v>93.435667569000003</v>
      </c>
      <c r="AO24" s="250">
        <v>93.721121185000001</v>
      </c>
      <c r="AP24" s="250">
        <v>94.375895067000002</v>
      </c>
      <c r="AQ24" s="250">
        <v>94.698758225000006</v>
      </c>
      <c r="AR24" s="250">
        <v>94.944703744999998</v>
      </c>
      <c r="AS24" s="250">
        <v>94.891118183000003</v>
      </c>
      <c r="AT24" s="250">
        <v>95.150188514000007</v>
      </c>
      <c r="AU24" s="250">
        <v>95.499301291999998</v>
      </c>
      <c r="AV24" s="250">
        <v>95.993696185000005</v>
      </c>
      <c r="AW24" s="250">
        <v>96.481464107999997</v>
      </c>
      <c r="AX24" s="250">
        <v>97.017844728</v>
      </c>
      <c r="AY24" s="250">
        <v>97.743779911000004</v>
      </c>
      <c r="AZ24" s="316">
        <v>98.271680000000003</v>
      </c>
      <c r="BA24" s="316">
        <v>98.742490000000004</v>
      </c>
      <c r="BB24" s="316">
        <v>99.030360000000002</v>
      </c>
      <c r="BC24" s="316">
        <v>99.481359999999995</v>
      </c>
      <c r="BD24" s="316">
        <v>99.969639999999998</v>
      </c>
      <c r="BE24" s="316">
        <v>100.59690000000001</v>
      </c>
      <c r="BF24" s="316">
        <v>101.0835</v>
      </c>
      <c r="BG24" s="316">
        <v>101.5311</v>
      </c>
      <c r="BH24" s="316">
        <v>101.8781</v>
      </c>
      <c r="BI24" s="316">
        <v>102.294</v>
      </c>
      <c r="BJ24" s="316">
        <v>102.71720000000001</v>
      </c>
      <c r="BK24" s="316">
        <v>103.2629</v>
      </c>
      <c r="BL24" s="316">
        <v>103.6142</v>
      </c>
      <c r="BM24" s="316">
        <v>103.88630000000001</v>
      </c>
      <c r="BN24" s="316">
        <v>103.9772</v>
      </c>
      <c r="BO24" s="316">
        <v>104.1675</v>
      </c>
      <c r="BP24" s="316">
        <v>104.35509999999999</v>
      </c>
      <c r="BQ24" s="316">
        <v>104.5266</v>
      </c>
      <c r="BR24" s="316">
        <v>104.71899999999999</v>
      </c>
      <c r="BS24" s="316">
        <v>104.9188</v>
      </c>
      <c r="BT24" s="316">
        <v>105.12609999999999</v>
      </c>
      <c r="BU24" s="316">
        <v>105.3408</v>
      </c>
      <c r="BV24" s="316">
        <v>105.563</v>
      </c>
    </row>
    <row r="25" spans="1:74" ht="11.15" customHeight="1" x14ac:dyDescent="0.25">
      <c r="A25" s="148"/>
      <c r="B25" s="165" t="s">
        <v>1385</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317"/>
      <c r="BA25" s="317"/>
      <c r="BB25" s="317"/>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5" customHeight="1" x14ac:dyDescent="0.25">
      <c r="A26" s="148" t="s">
        <v>702</v>
      </c>
      <c r="B26" s="204" t="s">
        <v>432</v>
      </c>
      <c r="C26" s="232">
        <v>865.43353108999997</v>
      </c>
      <c r="D26" s="232">
        <v>867.10160901999996</v>
      </c>
      <c r="E26" s="232">
        <v>868.99891190000005</v>
      </c>
      <c r="F26" s="232">
        <v>871.10105181999995</v>
      </c>
      <c r="G26" s="232">
        <v>873.47509550999996</v>
      </c>
      <c r="H26" s="232">
        <v>876.09665505999999</v>
      </c>
      <c r="I26" s="232">
        <v>880.09694778000005</v>
      </c>
      <c r="J26" s="232">
        <v>882.36512608999999</v>
      </c>
      <c r="K26" s="232">
        <v>884.03240728000003</v>
      </c>
      <c r="L26" s="232">
        <v>882.94809707000002</v>
      </c>
      <c r="M26" s="232">
        <v>885.02660476999995</v>
      </c>
      <c r="N26" s="232">
        <v>888.11723606999999</v>
      </c>
      <c r="O26" s="232">
        <v>895.68548839000005</v>
      </c>
      <c r="P26" s="232">
        <v>898.20124384999997</v>
      </c>
      <c r="Q26" s="232">
        <v>899.12999984999999</v>
      </c>
      <c r="R26" s="232">
        <v>896.15629851000006</v>
      </c>
      <c r="S26" s="232">
        <v>895.64764901000001</v>
      </c>
      <c r="T26" s="232">
        <v>895.28859346000002</v>
      </c>
      <c r="U26" s="232">
        <v>894.62609210999995</v>
      </c>
      <c r="V26" s="232">
        <v>894.90600429000006</v>
      </c>
      <c r="W26" s="232">
        <v>895.67529022999997</v>
      </c>
      <c r="X26" s="232">
        <v>897.99741732999996</v>
      </c>
      <c r="Y26" s="232">
        <v>898.94785029000002</v>
      </c>
      <c r="Z26" s="232">
        <v>899.59005649000005</v>
      </c>
      <c r="AA26" s="232">
        <v>888.14609268000004</v>
      </c>
      <c r="AB26" s="232">
        <v>897.00530280999999</v>
      </c>
      <c r="AC26" s="232">
        <v>914.38974360999998</v>
      </c>
      <c r="AD26" s="232">
        <v>970.02454688</v>
      </c>
      <c r="AE26" s="232">
        <v>982.16560019999997</v>
      </c>
      <c r="AF26" s="232">
        <v>980.53803536999999</v>
      </c>
      <c r="AG26" s="232">
        <v>940.97479611999995</v>
      </c>
      <c r="AH26" s="232">
        <v>929.93528716000003</v>
      </c>
      <c r="AI26" s="232">
        <v>923.25245222000001</v>
      </c>
      <c r="AJ26" s="232">
        <v>914.97037541999998</v>
      </c>
      <c r="AK26" s="232">
        <v>921.46782547999999</v>
      </c>
      <c r="AL26" s="232">
        <v>936.78888649999999</v>
      </c>
      <c r="AM26" s="232">
        <v>990.81551589000003</v>
      </c>
      <c r="AN26" s="232">
        <v>1001.3723308</v>
      </c>
      <c r="AO26" s="232">
        <v>998.34128854000005</v>
      </c>
      <c r="AP26" s="232">
        <v>957.65132517999996</v>
      </c>
      <c r="AQ26" s="232">
        <v>945.49786675999997</v>
      </c>
      <c r="AR26" s="232">
        <v>937.80984925999996</v>
      </c>
      <c r="AS26" s="232">
        <v>940.98902351000004</v>
      </c>
      <c r="AT26" s="232">
        <v>937.43057472999999</v>
      </c>
      <c r="AU26" s="232">
        <v>933.53625374000001</v>
      </c>
      <c r="AV26" s="232">
        <v>927.05399021000005</v>
      </c>
      <c r="AW26" s="232">
        <v>924.17697756999996</v>
      </c>
      <c r="AX26" s="232">
        <v>922.65314546000002</v>
      </c>
      <c r="AY26" s="232">
        <v>922.94385537000005</v>
      </c>
      <c r="AZ26" s="305">
        <v>923.78039999999999</v>
      </c>
      <c r="BA26" s="305">
        <v>925.62400000000002</v>
      </c>
      <c r="BB26" s="305">
        <v>929.77030000000002</v>
      </c>
      <c r="BC26" s="305">
        <v>932.6567</v>
      </c>
      <c r="BD26" s="305">
        <v>935.57870000000003</v>
      </c>
      <c r="BE26" s="305">
        <v>939.21069999999997</v>
      </c>
      <c r="BF26" s="305">
        <v>941.69820000000004</v>
      </c>
      <c r="BG26" s="305">
        <v>943.71540000000005</v>
      </c>
      <c r="BH26" s="305">
        <v>944.48559999999998</v>
      </c>
      <c r="BI26" s="305">
        <v>946.14520000000005</v>
      </c>
      <c r="BJ26" s="305">
        <v>947.91719999999998</v>
      </c>
      <c r="BK26" s="305">
        <v>949.91480000000001</v>
      </c>
      <c r="BL26" s="305">
        <v>951.82709999999997</v>
      </c>
      <c r="BM26" s="305">
        <v>953.76710000000003</v>
      </c>
      <c r="BN26" s="305">
        <v>955.55110000000002</v>
      </c>
      <c r="BO26" s="305">
        <v>957.68439999999998</v>
      </c>
      <c r="BP26" s="305">
        <v>959.98329999999999</v>
      </c>
      <c r="BQ26" s="305">
        <v>962.74059999999997</v>
      </c>
      <c r="BR26" s="305">
        <v>965.15089999999998</v>
      </c>
      <c r="BS26" s="305">
        <v>967.50699999999995</v>
      </c>
      <c r="BT26" s="305">
        <v>969.80899999999997</v>
      </c>
      <c r="BU26" s="305">
        <v>972.05690000000004</v>
      </c>
      <c r="BV26" s="305">
        <v>974.25070000000005</v>
      </c>
    </row>
    <row r="27" spans="1:74" ht="11.15" customHeight="1" x14ac:dyDescent="0.25">
      <c r="A27" s="148" t="s">
        <v>703</v>
      </c>
      <c r="B27" s="204" t="s">
        <v>465</v>
      </c>
      <c r="C27" s="232">
        <v>2261.0770314000001</v>
      </c>
      <c r="D27" s="232">
        <v>2262.8290235999998</v>
      </c>
      <c r="E27" s="232">
        <v>2265.1758414999999</v>
      </c>
      <c r="F27" s="232">
        <v>2267.0051033</v>
      </c>
      <c r="G27" s="232">
        <v>2271.3758591000001</v>
      </c>
      <c r="H27" s="232">
        <v>2277.1757269999998</v>
      </c>
      <c r="I27" s="232">
        <v>2288.0043387000001</v>
      </c>
      <c r="J27" s="232">
        <v>2293.9627070000001</v>
      </c>
      <c r="K27" s="232">
        <v>2298.6504636999998</v>
      </c>
      <c r="L27" s="232">
        <v>2299.5435735999999</v>
      </c>
      <c r="M27" s="232">
        <v>2303.5831333000001</v>
      </c>
      <c r="N27" s="232">
        <v>2308.2451076000002</v>
      </c>
      <c r="O27" s="232">
        <v>2316.8266849000001</v>
      </c>
      <c r="P27" s="232">
        <v>2320.2605970999998</v>
      </c>
      <c r="Q27" s="232">
        <v>2321.8440328000002</v>
      </c>
      <c r="R27" s="232">
        <v>2318.2218545999999</v>
      </c>
      <c r="S27" s="232">
        <v>2318.6206898</v>
      </c>
      <c r="T27" s="232">
        <v>2319.6854011999999</v>
      </c>
      <c r="U27" s="232">
        <v>2321.4698634000001</v>
      </c>
      <c r="V27" s="232">
        <v>2323.8259211999998</v>
      </c>
      <c r="W27" s="232">
        <v>2326.8074491000002</v>
      </c>
      <c r="X27" s="232">
        <v>2336.0214033000002</v>
      </c>
      <c r="Y27" s="232">
        <v>2336.0486546000002</v>
      </c>
      <c r="Z27" s="232">
        <v>2332.4961589999998</v>
      </c>
      <c r="AA27" s="232">
        <v>2282.4828305999999</v>
      </c>
      <c r="AB27" s="232">
        <v>2303.9316558999999</v>
      </c>
      <c r="AC27" s="232">
        <v>2353.9615487999999</v>
      </c>
      <c r="AD27" s="232">
        <v>2518.0304556000001</v>
      </c>
      <c r="AE27" s="232">
        <v>2561.1290242</v>
      </c>
      <c r="AF27" s="232">
        <v>2568.7152007999998</v>
      </c>
      <c r="AG27" s="232">
        <v>2492.2702439</v>
      </c>
      <c r="AH27" s="232">
        <v>2465.2206928000001</v>
      </c>
      <c r="AI27" s="232">
        <v>2439.047806</v>
      </c>
      <c r="AJ27" s="232">
        <v>2368.8896319</v>
      </c>
      <c r="AK27" s="232">
        <v>2378.1165369999999</v>
      </c>
      <c r="AL27" s="232">
        <v>2421.8665698999998</v>
      </c>
      <c r="AM27" s="232">
        <v>2605.3438973000002</v>
      </c>
      <c r="AN27" s="232">
        <v>2639.2370605000001</v>
      </c>
      <c r="AO27" s="232">
        <v>2628.7502261999998</v>
      </c>
      <c r="AP27" s="232">
        <v>2492.6879481000001</v>
      </c>
      <c r="AQ27" s="232">
        <v>2454.3377039000002</v>
      </c>
      <c r="AR27" s="232">
        <v>2432.5040471000002</v>
      </c>
      <c r="AS27" s="232">
        <v>2452.8800528000002</v>
      </c>
      <c r="AT27" s="232">
        <v>2444.8097646000001</v>
      </c>
      <c r="AU27" s="232">
        <v>2433.9862576999999</v>
      </c>
      <c r="AV27" s="232">
        <v>2410.1621203999998</v>
      </c>
      <c r="AW27" s="232">
        <v>2401.5177345000002</v>
      </c>
      <c r="AX27" s="232">
        <v>2397.8056885000001</v>
      </c>
      <c r="AY27" s="232">
        <v>2404.6896894000001</v>
      </c>
      <c r="AZ27" s="305">
        <v>2406.5949999999998</v>
      </c>
      <c r="BA27" s="305">
        <v>2409.1840000000002</v>
      </c>
      <c r="BB27" s="305">
        <v>2411.3000000000002</v>
      </c>
      <c r="BC27" s="305">
        <v>2416.127</v>
      </c>
      <c r="BD27" s="305">
        <v>2422.5070000000001</v>
      </c>
      <c r="BE27" s="305">
        <v>2434.3220000000001</v>
      </c>
      <c r="BF27" s="305">
        <v>2440.8980000000001</v>
      </c>
      <c r="BG27" s="305">
        <v>2446.1170000000002</v>
      </c>
      <c r="BH27" s="305">
        <v>2447.585</v>
      </c>
      <c r="BI27" s="305">
        <v>2451.884</v>
      </c>
      <c r="BJ27" s="305">
        <v>2456.6190000000001</v>
      </c>
      <c r="BK27" s="305">
        <v>2462.5940000000001</v>
      </c>
      <c r="BL27" s="305">
        <v>2467.6030000000001</v>
      </c>
      <c r="BM27" s="305">
        <v>2472.4459999999999</v>
      </c>
      <c r="BN27" s="305">
        <v>2476.2710000000002</v>
      </c>
      <c r="BO27" s="305">
        <v>2481.4270000000001</v>
      </c>
      <c r="BP27" s="305">
        <v>2487.06</v>
      </c>
      <c r="BQ27" s="305">
        <v>2493.8029999999999</v>
      </c>
      <c r="BR27" s="305">
        <v>2499.9160000000002</v>
      </c>
      <c r="BS27" s="305">
        <v>2506.0320000000002</v>
      </c>
      <c r="BT27" s="305">
        <v>2512.1509999999998</v>
      </c>
      <c r="BU27" s="305">
        <v>2518.2730000000001</v>
      </c>
      <c r="BV27" s="305">
        <v>2524.3980000000001</v>
      </c>
    </row>
    <row r="28" spans="1:74" ht="11.15" customHeight="1" x14ac:dyDescent="0.25">
      <c r="A28" s="148" t="s">
        <v>704</v>
      </c>
      <c r="B28" s="204" t="s">
        <v>433</v>
      </c>
      <c r="C28" s="232">
        <v>2293.5083384999998</v>
      </c>
      <c r="D28" s="232">
        <v>2292.6024301000002</v>
      </c>
      <c r="E28" s="232">
        <v>2292.6408823000002</v>
      </c>
      <c r="F28" s="232">
        <v>2293.0479529999998</v>
      </c>
      <c r="G28" s="232">
        <v>2295.4069328999999</v>
      </c>
      <c r="H28" s="232">
        <v>2299.1420797999999</v>
      </c>
      <c r="I28" s="232">
        <v>2306.3312147000001</v>
      </c>
      <c r="J28" s="232">
        <v>2311.2603302000002</v>
      </c>
      <c r="K28" s="232">
        <v>2316.0072472000002</v>
      </c>
      <c r="L28" s="232">
        <v>2320.8323808999999</v>
      </c>
      <c r="M28" s="232">
        <v>2325.0195893</v>
      </c>
      <c r="N28" s="232">
        <v>2328.8292878000002</v>
      </c>
      <c r="O28" s="232">
        <v>2333.6289889999998</v>
      </c>
      <c r="P28" s="232">
        <v>2335.6580330000002</v>
      </c>
      <c r="Q28" s="232">
        <v>2336.2839325999998</v>
      </c>
      <c r="R28" s="232">
        <v>2331.2966357999999</v>
      </c>
      <c r="S28" s="232">
        <v>2332.2737854000002</v>
      </c>
      <c r="T28" s="232">
        <v>2335.0053293000001</v>
      </c>
      <c r="U28" s="232">
        <v>2341.428132</v>
      </c>
      <c r="V28" s="232">
        <v>2346.2158165000001</v>
      </c>
      <c r="W28" s="232">
        <v>2351.3052471999999</v>
      </c>
      <c r="X28" s="232">
        <v>2357.5645088000001</v>
      </c>
      <c r="Y28" s="232">
        <v>2362.6063681999999</v>
      </c>
      <c r="Z28" s="232">
        <v>2367.2989102000001</v>
      </c>
      <c r="AA28" s="232">
        <v>2336.2383961</v>
      </c>
      <c r="AB28" s="232">
        <v>2366.7851071</v>
      </c>
      <c r="AC28" s="232">
        <v>2423.5353046999999</v>
      </c>
      <c r="AD28" s="232">
        <v>2599.2736525999999</v>
      </c>
      <c r="AE28" s="232">
        <v>2638.8423253999999</v>
      </c>
      <c r="AF28" s="232">
        <v>2635.025987</v>
      </c>
      <c r="AG28" s="232">
        <v>2512.5669332000002</v>
      </c>
      <c r="AH28" s="232">
        <v>2478.4238504</v>
      </c>
      <c r="AI28" s="232">
        <v>2457.3390344999998</v>
      </c>
      <c r="AJ28" s="232">
        <v>2420.8536933</v>
      </c>
      <c r="AK28" s="232">
        <v>2447.2295054000001</v>
      </c>
      <c r="AL28" s="232">
        <v>2508.0076785000001</v>
      </c>
      <c r="AM28" s="232">
        <v>2724.0093305</v>
      </c>
      <c r="AN28" s="232">
        <v>2762.9763871999999</v>
      </c>
      <c r="AO28" s="232">
        <v>2745.7299664000002</v>
      </c>
      <c r="AP28" s="232">
        <v>2567.9486388999999</v>
      </c>
      <c r="AQ28" s="232">
        <v>2516.5163352</v>
      </c>
      <c r="AR28" s="232">
        <v>2487.1116261000002</v>
      </c>
      <c r="AS28" s="232">
        <v>2512.8032030999998</v>
      </c>
      <c r="AT28" s="232">
        <v>2502.6521643000001</v>
      </c>
      <c r="AU28" s="232">
        <v>2489.7272014</v>
      </c>
      <c r="AV28" s="232">
        <v>2464.6184247000001</v>
      </c>
      <c r="AW28" s="232">
        <v>2453.2030306000001</v>
      </c>
      <c r="AX28" s="232">
        <v>2446.0711295999999</v>
      </c>
      <c r="AY28" s="232">
        <v>2444.4836697000001</v>
      </c>
      <c r="AZ28" s="305">
        <v>2444.973</v>
      </c>
      <c r="BA28" s="305">
        <v>2448.8000000000002</v>
      </c>
      <c r="BB28" s="305">
        <v>2460.2359999999999</v>
      </c>
      <c r="BC28" s="305">
        <v>2467.5360000000001</v>
      </c>
      <c r="BD28" s="305">
        <v>2474.9690000000001</v>
      </c>
      <c r="BE28" s="305">
        <v>2484.0070000000001</v>
      </c>
      <c r="BF28" s="305">
        <v>2490.6080000000002</v>
      </c>
      <c r="BG28" s="305">
        <v>2496.241</v>
      </c>
      <c r="BH28" s="305">
        <v>2499.3150000000001</v>
      </c>
      <c r="BI28" s="305">
        <v>2504.2080000000001</v>
      </c>
      <c r="BJ28" s="305">
        <v>2509.3290000000002</v>
      </c>
      <c r="BK28" s="305">
        <v>2514.7660000000001</v>
      </c>
      <c r="BL28" s="305">
        <v>2520.2759999999998</v>
      </c>
      <c r="BM28" s="305">
        <v>2525.9459999999999</v>
      </c>
      <c r="BN28" s="305">
        <v>2531.6759999999999</v>
      </c>
      <c r="BO28" s="305">
        <v>2537.7449999999999</v>
      </c>
      <c r="BP28" s="305">
        <v>2544.0509999999999</v>
      </c>
      <c r="BQ28" s="305">
        <v>2551.1709999999998</v>
      </c>
      <c r="BR28" s="305">
        <v>2557.518</v>
      </c>
      <c r="BS28" s="305">
        <v>2563.67</v>
      </c>
      <c r="BT28" s="305">
        <v>2569.6260000000002</v>
      </c>
      <c r="BU28" s="305">
        <v>2575.386</v>
      </c>
      <c r="BV28" s="305">
        <v>2580.951</v>
      </c>
    </row>
    <row r="29" spans="1:74" ht="11.15" customHeight="1" x14ac:dyDescent="0.25">
      <c r="A29" s="148" t="s">
        <v>705</v>
      </c>
      <c r="B29" s="204" t="s">
        <v>434</v>
      </c>
      <c r="C29" s="232">
        <v>1075.8800834000001</v>
      </c>
      <c r="D29" s="232">
        <v>1074.6080245000001</v>
      </c>
      <c r="E29" s="232">
        <v>1073.8751663</v>
      </c>
      <c r="F29" s="232">
        <v>1073.4213376</v>
      </c>
      <c r="G29" s="232">
        <v>1073.9620093000001</v>
      </c>
      <c r="H29" s="232">
        <v>1075.2370100000001</v>
      </c>
      <c r="I29" s="232">
        <v>1077.0174425</v>
      </c>
      <c r="J29" s="232">
        <v>1079.9327745000001</v>
      </c>
      <c r="K29" s="232">
        <v>1083.7541087</v>
      </c>
      <c r="L29" s="232">
        <v>1091.3381918</v>
      </c>
      <c r="M29" s="232">
        <v>1094.8289701000001</v>
      </c>
      <c r="N29" s="232">
        <v>1097.0831903999999</v>
      </c>
      <c r="O29" s="232">
        <v>1097.7948319</v>
      </c>
      <c r="P29" s="232">
        <v>1097.8054519</v>
      </c>
      <c r="Q29" s="232">
        <v>1096.8090294000001</v>
      </c>
      <c r="R29" s="232">
        <v>1090.6239092999999</v>
      </c>
      <c r="S29" s="232">
        <v>1090.7496435999999</v>
      </c>
      <c r="T29" s="232">
        <v>1093.0045768</v>
      </c>
      <c r="U29" s="232">
        <v>1101.4416490999999</v>
      </c>
      <c r="V29" s="232">
        <v>1104.9152756000001</v>
      </c>
      <c r="W29" s="232">
        <v>1107.4783961999999</v>
      </c>
      <c r="X29" s="232">
        <v>1106.9388947</v>
      </c>
      <c r="Y29" s="232">
        <v>1109.3250906999999</v>
      </c>
      <c r="Z29" s="232">
        <v>1112.4448680999999</v>
      </c>
      <c r="AA29" s="232">
        <v>1104.3829556000001</v>
      </c>
      <c r="AB29" s="232">
        <v>1117.9063490000001</v>
      </c>
      <c r="AC29" s="232">
        <v>1141.0997769000001</v>
      </c>
      <c r="AD29" s="232">
        <v>1212.6690868000001</v>
      </c>
      <c r="AE29" s="232">
        <v>1226.1731986</v>
      </c>
      <c r="AF29" s="232">
        <v>1220.3179596</v>
      </c>
      <c r="AG29" s="232">
        <v>1155.7821733000001</v>
      </c>
      <c r="AH29" s="232">
        <v>1140.69913</v>
      </c>
      <c r="AI29" s="232">
        <v>1135.7476333</v>
      </c>
      <c r="AJ29" s="232">
        <v>1139.2304635</v>
      </c>
      <c r="AK29" s="232">
        <v>1155.8149747</v>
      </c>
      <c r="AL29" s="232">
        <v>1183.8039472</v>
      </c>
      <c r="AM29" s="232">
        <v>1267.971681</v>
      </c>
      <c r="AN29" s="232">
        <v>1285.1888511</v>
      </c>
      <c r="AO29" s="232">
        <v>1280.2297576000001</v>
      </c>
      <c r="AP29" s="232">
        <v>1213.6195669000001</v>
      </c>
      <c r="AQ29" s="232">
        <v>1193.9140712000001</v>
      </c>
      <c r="AR29" s="232">
        <v>1181.6384369</v>
      </c>
      <c r="AS29" s="232">
        <v>1187.4950678</v>
      </c>
      <c r="AT29" s="232">
        <v>1182.0523536999999</v>
      </c>
      <c r="AU29" s="232">
        <v>1176.0126981999999</v>
      </c>
      <c r="AV29" s="232">
        <v>1166.2985266999999</v>
      </c>
      <c r="AW29" s="232">
        <v>1161.3731694999999</v>
      </c>
      <c r="AX29" s="232">
        <v>1158.159052</v>
      </c>
      <c r="AY29" s="232">
        <v>1157.0293652</v>
      </c>
      <c r="AZ29" s="305">
        <v>1156.9580000000001</v>
      </c>
      <c r="BA29" s="305">
        <v>1158.318</v>
      </c>
      <c r="BB29" s="305">
        <v>1162.576</v>
      </c>
      <c r="BC29" s="305">
        <v>1165.6980000000001</v>
      </c>
      <c r="BD29" s="305">
        <v>1169.1510000000001</v>
      </c>
      <c r="BE29" s="305">
        <v>1174.05</v>
      </c>
      <c r="BF29" s="305">
        <v>1177.326</v>
      </c>
      <c r="BG29" s="305">
        <v>1180.096</v>
      </c>
      <c r="BH29" s="305">
        <v>1181.3989999999999</v>
      </c>
      <c r="BI29" s="305">
        <v>1183.8779999999999</v>
      </c>
      <c r="BJ29" s="305">
        <v>1186.5709999999999</v>
      </c>
      <c r="BK29" s="305">
        <v>1189.702</v>
      </c>
      <c r="BL29" s="305">
        <v>1192.6559999999999</v>
      </c>
      <c r="BM29" s="305">
        <v>1195.6569999999999</v>
      </c>
      <c r="BN29" s="305">
        <v>1198.607</v>
      </c>
      <c r="BO29" s="305">
        <v>1201.7739999999999</v>
      </c>
      <c r="BP29" s="305">
        <v>1205.06</v>
      </c>
      <c r="BQ29" s="305">
        <v>1208.7239999999999</v>
      </c>
      <c r="BR29" s="305">
        <v>1212.056</v>
      </c>
      <c r="BS29" s="305">
        <v>1215.3130000000001</v>
      </c>
      <c r="BT29" s="305">
        <v>1218.4949999999999</v>
      </c>
      <c r="BU29" s="305">
        <v>1221.604</v>
      </c>
      <c r="BV29" s="305">
        <v>1224.6379999999999</v>
      </c>
    </row>
    <row r="30" spans="1:74" ht="11.15" customHeight="1" x14ac:dyDescent="0.25">
      <c r="A30" s="148" t="s">
        <v>706</v>
      </c>
      <c r="B30" s="204" t="s">
        <v>435</v>
      </c>
      <c r="C30" s="232">
        <v>3059.1205055</v>
      </c>
      <c r="D30" s="232">
        <v>3064.6486169999998</v>
      </c>
      <c r="E30" s="232">
        <v>3070.5638177000001</v>
      </c>
      <c r="F30" s="232">
        <v>3075.1924310999998</v>
      </c>
      <c r="G30" s="232">
        <v>3083.1370679000001</v>
      </c>
      <c r="H30" s="232">
        <v>3092.7240514999999</v>
      </c>
      <c r="I30" s="232">
        <v>3107.1255338999999</v>
      </c>
      <c r="J30" s="232">
        <v>3117.6180972000002</v>
      </c>
      <c r="K30" s="232">
        <v>3127.3738935000001</v>
      </c>
      <c r="L30" s="232">
        <v>3130.3766836</v>
      </c>
      <c r="M30" s="232">
        <v>3143.1711249</v>
      </c>
      <c r="N30" s="232">
        <v>3159.7409784000001</v>
      </c>
      <c r="O30" s="232">
        <v>3193.0150555999999</v>
      </c>
      <c r="P30" s="232">
        <v>3207.4391248000002</v>
      </c>
      <c r="Q30" s="232">
        <v>3215.9419975999999</v>
      </c>
      <c r="R30" s="232">
        <v>3209.6862359000002</v>
      </c>
      <c r="S30" s="232">
        <v>3212.9747944000001</v>
      </c>
      <c r="T30" s="232">
        <v>3216.9702351000001</v>
      </c>
      <c r="U30" s="232">
        <v>3222.5485674000001</v>
      </c>
      <c r="V30" s="232">
        <v>3227.3007653999998</v>
      </c>
      <c r="W30" s="232">
        <v>3232.1028384000001</v>
      </c>
      <c r="X30" s="232">
        <v>3234.0938589000002</v>
      </c>
      <c r="Y30" s="232">
        <v>3241.1413778000001</v>
      </c>
      <c r="Z30" s="232">
        <v>3250.3844674000002</v>
      </c>
      <c r="AA30" s="232">
        <v>3234.0499789</v>
      </c>
      <c r="AB30" s="232">
        <v>3268.5140716999999</v>
      </c>
      <c r="AC30" s="232">
        <v>3326.0035968000002</v>
      </c>
      <c r="AD30" s="232">
        <v>3494.2653506000001</v>
      </c>
      <c r="AE30" s="232">
        <v>3531.9956433000002</v>
      </c>
      <c r="AF30" s="232">
        <v>3526.9412713000002</v>
      </c>
      <c r="AG30" s="232">
        <v>3407.7277229000001</v>
      </c>
      <c r="AH30" s="232">
        <v>3370.6349049999999</v>
      </c>
      <c r="AI30" s="232">
        <v>3344.2883061000002</v>
      </c>
      <c r="AJ30" s="232">
        <v>3278.0188592999998</v>
      </c>
      <c r="AK30" s="232">
        <v>3311.1664980999999</v>
      </c>
      <c r="AL30" s="232">
        <v>3393.0621559000001</v>
      </c>
      <c r="AM30" s="232">
        <v>3688.0411299000002</v>
      </c>
      <c r="AN30" s="232">
        <v>3744.1813523999999</v>
      </c>
      <c r="AO30" s="232">
        <v>3725.8181206999998</v>
      </c>
      <c r="AP30" s="232">
        <v>3495.4435604</v>
      </c>
      <c r="AQ30" s="232">
        <v>3431.2043262000002</v>
      </c>
      <c r="AR30" s="232">
        <v>3395.5925437000001</v>
      </c>
      <c r="AS30" s="232">
        <v>3428.3514312000002</v>
      </c>
      <c r="AT30" s="232">
        <v>3420.1871382999998</v>
      </c>
      <c r="AU30" s="232">
        <v>3410.8428835</v>
      </c>
      <c r="AV30" s="232">
        <v>3395.1333825000002</v>
      </c>
      <c r="AW30" s="232">
        <v>3387.3181666</v>
      </c>
      <c r="AX30" s="232">
        <v>3382.2119517000001</v>
      </c>
      <c r="AY30" s="232">
        <v>3377.9991931</v>
      </c>
      <c r="AZ30" s="305">
        <v>3379.6729999999998</v>
      </c>
      <c r="BA30" s="305">
        <v>3385.4169999999999</v>
      </c>
      <c r="BB30" s="305">
        <v>3399.8829999999998</v>
      </c>
      <c r="BC30" s="305">
        <v>3410.28</v>
      </c>
      <c r="BD30" s="305">
        <v>3421.259</v>
      </c>
      <c r="BE30" s="305">
        <v>3435.68</v>
      </c>
      <c r="BF30" s="305">
        <v>3445.68</v>
      </c>
      <c r="BG30" s="305">
        <v>3454.1190000000001</v>
      </c>
      <c r="BH30" s="305">
        <v>3457.9580000000001</v>
      </c>
      <c r="BI30" s="305">
        <v>3465.5540000000001</v>
      </c>
      <c r="BJ30" s="305">
        <v>3473.8670000000002</v>
      </c>
      <c r="BK30" s="305">
        <v>3483.7579999999998</v>
      </c>
      <c r="BL30" s="305">
        <v>3492.8620000000001</v>
      </c>
      <c r="BM30" s="305">
        <v>3502.0410000000002</v>
      </c>
      <c r="BN30" s="305">
        <v>3510.6909999999998</v>
      </c>
      <c r="BO30" s="305">
        <v>3520.4679999999998</v>
      </c>
      <c r="BP30" s="305">
        <v>3530.77</v>
      </c>
      <c r="BQ30" s="305">
        <v>3542.57</v>
      </c>
      <c r="BR30" s="305">
        <v>3553.19</v>
      </c>
      <c r="BS30" s="305">
        <v>3563.6060000000002</v>
      </c>
      <c r="BT30" s="305">
        <v>3573.8150000000001</v>
      </c>
      <c r="BU30" s="305">
        <v>3583.819</v>
      </c>
      <c r="BV30" s="305">
        <v>3593.6179999999999</v>
      </c>
    </row>
    <row r="31" spans="1:74" ht="11.15" customHeight="1" x14ac:dyDescent="0.25">
      <c r="A31" s="148" t="s">
        <v>707</v>
      </c>
      <c r="B31" s="204" t="s">
        <v>436</v>
      </c>
      <c r="C31" s="232">
        <v>843.89662398999997</v>
      </c>
      <c r="D31" s="232">
        <v>847.03641730000004</v>
      </c>
      <c r="E31" s="232">
        <v>850.03161246000002</v>
      </c>
      <c r="F31" s="232">
        <v>852.78715899999997</v>
      </c>
      <c r="G31" s="232">
        <v>855.56444568999996</v>
      </c>
      <c r="H31" s="232">
        <v>858.26842206000003</v>
      </c>
      <c r="I31" s="232">
        <v>861.53445941999996</v>
      </c>
      <c r="J31" s="232">
        <v>863.61528668000005</v>
      </c>
      <c r="K31" s="232">
        <v>865.14627513000005</v>
      </c>
      <c r="L31" s="232">
        <v>864.91327095999998</v>
      </c>
      <c r="M31" s="232">
        <v>866.25519716999997</v>
      </c>
      <c r="N31" s="232">
        <v>867.95789993999995</v>
      </c>
      <c r="O31" s="232">
        <v>872.10143886000003</v>
      </c>
      <c r="P31" s="232">
        <v>872.96565006000003</v>
      </c>
      <c r="Q31" s="232">
        <v>872.63059314999998</v>
      </c>
      <c r="R31" s="232">
        <v>868.52535353999997</v>
      </c>
      <c r="S31" s="232">
        <v>867.71994629999995</v>
      </c>
      <c r="T31" s="232">
        <v>867.64345685000001</v>
      </c>
      <c r="U31" s="232">
        <v>868.98924784999997</v>
      </c>
      <c r="V31" s="232">
        <v>869.85057203999997</v>
      </c>
      <c r="W31" s="232">
        <v>870.92079204000004</v>
      </c>
      <c r="X31" s="232">
        <v>871.78358596999999</v>
      </c>
      <c r="Y31" s="232">
        <v>873.58383904000004</v>
      </c>
      <c r="Z31" s="232">
        <v>875.90522934000001</v>
      </c>
      <c r="AA31" s="232">
        <v>867.93512238999995</v>
      </c>
      <c r="AB31" s="232">
        <v>879.40826304999996</v>
      </c>
      <c r="AC31" s="232">
        <v>899.51201680999998</v>
      </c>
      <c r="AD31" s="232">
        <v>961.62963875000003</v>
      </c>
      <c r="AE31" s="232">
        <v>973.95717744000001</v>
      </c>
      <c r="AF31" s="232">
        <v>969.87788794000005</v>
      </c>
      <c r="AG31" s="232">
        <v>919.83291372999997</v>
      </c>
      <c r="AH31" s="232">
        <v>905.10911026999997</v>
      </c>
      <c r="AI31" s="232">
        <v>896.14762101999997</v>
      </c>
      <c r="AJ31" s="232">
        <v>880.58438509999996</v>
      </c>
      <c r="AK31" s="232">
        <v>892.42056993999995</v>
      </c>
      <c r="AL31" s="232">
        <v>919.29211467000005</v>
      </c>
      <c r="AM31" s="232">
        <v>1014.3719536999999</v>
      </c>
      <c r="AN31" s="232">
        <v>1031.4345174</v>
      </c>
      <c r="AO31" s="232">
        <v>1023.6527401</v>
      </c>
      <c r="AP31" s="232">
        <v>944.20778046999999</v>
      </c>
      <c r="AQ31" s="232">
        <v>921.85145216000001</v>
      </c>
      <c r="AR31" s="232">
        <v>909.76491384999997</v>
      </c>
      <c r="AS31" s="232">
        <v>922.65910809000002</v>
      </c>
      <c r="AT31" s="232">
        <v>920.07894282999996</v>
      </c>
      <c r="AU31" s="232">
        <v>916.73536063999995</v>
      </c>
      <c r="AV31" s="232">
        <v>910.34574349000002</v>
      </c>
      <c r="AW31" s="232">
        <v>907.18729095000003</v>
      </c>
      <c r="AX31" s="232">
        <v>904.97738501000003</v>
      </c>
      <c r="AY31" s="232">
        <v>903.37229563999995</v>
      </c>
      <c r="AZ31" s="305">
        <v>903.31730000000005</v>
      </c>
      <c r="BA31" s="305">
        <v>904.46860000000004</v>
      </c>
      <c r="BB31" s="305">
        <v>908.35720000000003</v>
      </c>
      <c r="BC31" s="305">
        <v>910.77300000000002</v>
      </c>
      <c r="BD31" s="305">
        <v>913.24699999999996</v>
      </c>
      <c r="BE31" s="305">
        <v>916.31939999999997</v>
      </c>
      <c r="BF31" s="305">
        <v>918.50459999999998</v>
      </c>
      <c r="BG31" s="305">
        <v>920.34270000000004</v>
      </c>
      <c r="BH31" s="305">
        <v>921.11760000000004</v>
      </c>
      <c r="BI31" s="305">
        <v>922.79899999999998</v>
      </c>
      <c r="BJ31" s="305">
        <v>924.67049999999995</v>
      </c>
      <c r="BK31" s="305">
        <v>926.94539999999995</v>
      </c>
      <c r="BL31" s="305">
        <v>929.03740000000005</v>
      </c>
      <c r="BM31" s="305">
        <v>931.15949999999998</v>
      </c>
      <c r="BN31" s="305">
        <v>933.26919999999996</v>
      </c>
      <c r="BO31" s="305">
        <v>935.48379999999997</v>
      </c>
      <c r="BP31" s="305">
        <v>937.76070000000004</v>
      </c>
      <c r="BQ31" s="305">
        <v>940.29309999999998</v>
      </c>
      <c r="BR31" s="305">
        <v>942.54960000000005</v>
      </c>
      <c r="BS31" s="305">
        <v>944.72339999999997</v>
      </c>
      <c r="BT31" s="305">
        <v>946.81439999999998</v>
      </c>
      <c r="BU31" s="305">
        <v>948.82280000000003</v>
      </c>
      <c r="BV31" s="305">
        <v>950.74839999999995</v>
      </c>
    </row>
    <row r="32" spans="1:74" ht="11.15" customHeight="1" x14ac:dyDescent="0.25">
      <c r="A32" s="148" t="s">
        <v>708</v>
      </c>
      <c r="B32" s="204" t="s">
        <v>437</v>
      </c>
      <c r="C32" s="232">
        <v>1906.4071084</v>
      </c>
      <c r="D32" s="232">
        <v>1912.2734299000001</v>
      </c>
      <c r="E32" s="232">
        <v>1916.6486388999999</v>
      </c>
      <c r="F32" s="232">
        <v>1916.0939100999999</v>
      </c>
      <c r="G32" s="232">
        <v>1920.0660130000001</v>
      </c>
      <c r="H32" s="232">
        <v>1925.1261222000001</v>
      </c>
      <c r="I32" s="232">
        <v>1934.0477353000001</v>
      </c>
      <c r="J32" s="232">
        <v>1939.2037344</v>
      </c>
      <c r="K32" s="232">
        <v>1943.3676168</v>
      </c>
      <c r="L32" s="232">
        <v>1943.3658842</v>
      </c>
      <c r="M32" s="232">
        <v>1947.925657</v>
      </c>
      <c r="N32" s="232">
        <v>1953.8734371</v>
      </c>
      <c r="O32" s="232">
        <v>1967.3442671</v>
      </c>
      <c r="P32" s="232">
        <v>1971.4667792</v>
      </c>
      <c r="Q32" s="232">
        <v>1972.3760162999999</v>
      </c>
      <c r="R32" s="232">
        <v>1964.1516274999999</v>
      </c>
      <c r="S32" s="232">
        <v>1963.0745778</v>
      </c>
      <c r="T32" s="232">
        <v>1963.2245163</v>
      </c>
      <c r="U32" s="232">
        <v>1965.8051998999999</v>
      </c>
      <c r="V32" s="232">
        <v>1967.5062971</v>
      </c>
      <c r="W32" s="232">
        <v>1969.5315648000001</v>
      </c>
      <c r="X32" s="232">
        <v>1973.5041137999999</v>
      </c>
      <c r="Y32" s="232">
        <v>1974.9603896000001</v>
      </c>
      <c r="Z32" s="232">
        <v>1975.5235029999999</v>
      </c>
      <c r="AA32" s="232">
        <v>1953.2465741000001</v>
      </c>
      <c r="AB32" s="232">
        <v>1968.4835221999999</v>
      </c>
      <c r="AC32" s="232">
        <v>1999.2874675999999</v>
      </c>
      <c r="AD32" s="232">
        <v>2098.9565206000002</v>
      </c>
      <c r="AE32" s="232">
        <v>2120.9208776</v>
      </c>
      <c r="AF32" s="232">
        <v>2118.4786491</v>
      </c>
      <c r="AG32" s="232">
        <v>2051.0996636</v>
      </c>
      <c r="AH32" s="232">
        <v>2030.2418924999999</v>
      </c>
      <c r="AI32" s="232">
        <v>2015.3751645</v>
      </c>
      <c r="AJ32" s="232">
        <v>1974.9600501</v>
      </c>
      <c r="AK32" s="232">
        <v>1995.7299802</v>
      </c>
      <c r="AL32" s="232">
        <v>2046.1455252000001</v>
      </c>
      <c r="AM32" s="232">
        <v>2225.0378578999998</v>
      </c>
      <c r="AN32" s="232">
        <v>2260.6212535</v>
      </c>
      <c r="AO32" s="232">
        <v>2251.7268847</v>
      </c>
      <c r="AP32" s="232">
        <v>2116.7838464000001</v>
      </c>
      <c r="AQ32" s="232">
        <v>2080.1121274000002</v>
      </c>
      <c r="AR32" s="232">
        <v>2060.1408227000002</v>
      </c>
      <c r="AS32" s="232">
        <v>2079.4475603000001</v>
      </c>
      <c r="AT32" s="232">
        <v>2075.9438630999998</v>
      </c>
      <c r="AU32" s="232">
        <v>2072.2073592000002</v>
      </c>
      <c r="AV32" s="232">
        <v>2066.0272759999998</v>
      </c>
      <c r="AW32" s="232">
        <v>2063.4832381000001</v>
      </c>
      <c r="AX32" s="232">
        <v>2062.3644727999999</v>
      </c>
      <c r="AY32" s="232">
        <v>2061.7409131999998</v>
      </c>
      <c r="AZ32" s="305">
        <v>2064.17</v>
      </c>
      <c r="BA32" s="305">
        <v>2068.7220000000002</v>
      </c>
      <c r="BB32" s="305">
        <v>2077.7150000000001</v>
      </c>
      <c r="BC32" s="305">
        <v>2084.7750000000001</v>
      </c>
      <c r="BD32" s="305">
        <v>2092.2179999999998</v>
      </c>
      <c r="BE32" s="305">
        <v>2101.9989999999998</v>
      </c>
      <c r="BF32" s="305">
        <v>2108.7460000000001</v>
      </c>
      <c r="BG32" s="305">
        <v>2114.413</v>
      </c>
      <c r="BH32" s="305">
        <v>2116.9209999999998</v>
      </c>
      <c r="BI32" s="305">
        <v>2121.9850000000001</v>
      </c>
      <c r="BJ32" s="305">
        <v>2127.5259999999998</v>
      </c>
      <c r="BK32" s="305">
        <v>2134.1329999999998</v>
      </c>
      <c r="BL32" s="305">
        <v>2140.1869999999999</v>
      </c>
      <c r="BM32" s="305">
        <v>2146.277</v>
      </c>
      <c r="BN32" s="305">
        <v>2152.19</v>
      </c>
      <c r="BO32" s="305">
        <v>2158.5100000000002</v>
      </c>
      <c r="BP32" s="305">
        <v>2165.0250000000001</v>
      </c>
      <c r="BQ32" s="305">
        <v>2171.9569999999999</v>
      </c>
      <c r="BR32" s="305">
        <v>2178.6930000000002</v>
      </c>
      <c r="BS32" s="305">
        <v>2185.4560000000001</v>
      </c>
      <c r="BT32" s="305">
        <v>2192.2460000000001</v>
      </c>
      <c r="BU32" s="305">
        <v>2199.0630000000001</v>
      </c>
      <c r="BV32" s="305">
        <v>2205.9059999999999</v>
      </c>
    </row>
    <row r="33" spans="1:74" s="160" customFormat="1" ht="11.15" customHeight="1" x14ac:dyDescent="0.25">
      <c r="A33" s="148" t="s">
        <v>709</v>
      </c>
      <c r="B33" s="204" t="s">
        <v>438</v>
      </c>
      <c r="C33" s="232">
        <v>1112.2571825</v>
      </c>
      <c r="D33" s="232">
        <v>1121.1503261</v>
      </c>
      <c r="E33" s="232">
        <v>1128.0456804</v>
      </c>
      <c r="F33" s="232">
        <v>1130.3666361000001</v>
      </c>
      <c r="G33" s="232">
        <v>1135.1988684999999</v>
      </c>
      <c r="H33" s="232">
        <v>1139.9657683999999</v>
      </c>
      <c r="I33" s="232">
        <v>1146.3426923</v>
      </c>
      <c r="J33" s="232">
        <v>1149.7224097000001</v>
      </c>
      <c r="K33" s="232">
        <v>1151.7802770999999</v>
      </c>
      <c r="L33" s="232">
        <v>1147.9593474000001</v>
      </c>
      <c r="M33" s="232">
        <v>1150.7912253</v>
      </c>
      <c r="N33" s="232">
        <v>1155.7189633999999</v>
      </c>
      <c r="O33" s="232">
        <v>1169.7454263</v>
      </c>
      <c r="P33" s="232">
        <v>1173.6127369000001</v>
      </c>
      <c r="Q33" s="232">
        <v>1174.3237597</v>
      </c>
      <c r="R33" s="232">
        <v>1166.5531146000001</v>
      </c>
      <c r="S33" s="232">
        <v>1164.9455966999999</v>
      </c>
      <c r="T33" s="232">
        <v>1164.1758259999999</v>
      </c>
      <c r="U33" s="232">
        <v>1164.2673798999999</v>
      </c>
      <c r="V33" s="232">
        <v>1165.1554203999999</v>
      </c>
      <c r="W33" s="232">
        <v>1166.8635248000001</v>
      </c>
      <c r="X33" s="232">
        <v>1166.9784407</v>
      </c>
      <c r="Y33" s="232">
        <v>1172.1366126</v>
      </c>
      <c r="Z33" s="232">
        <v>1179.924788</v>
      </c>
      <c r="AA33" s="232">
        <v>1183.1666078000001</v>
      </c>
      <c r="AB33" s="232">
        <v>1201.5970594</v>
      </c>
      <c r="AC33" s="232">
        <v>1228.0397837999999</v>
      </c>
      <c r="AD33" s="232">
        <v>1297.4116200000001</v>
      </c>
      <c r="AE33" s="232">
        <v>1313.6912606999999</v>
      </c>
      <c r="AF33" s="232">
        <v>1311.7955448</v>
      </c>
      <c r="AG33" s="232">
        <v>1260.0100956000001</v>
      </c>
      <c r="AH33" s="232">
        <v>1245.5494493000001</v>
      </c>
      <c r="AI33" s="232">
        <v>1236.6992290999999</v>
      </c>
      <c r="AJ33" s="232">
        <v>1218.9057507</v>
      </c>
      <c r="AK33" s="232">
        <v>1232.1916461000001</v>
      </c>
      <c r="AL33" s="232">
        <v>1262.0032309000001</v>
      </c>
      <c r="AM33" s="232">
        <v>1365.8116892999999</v>
      </c>
      <c r="AN33" s="232">
        <v>1385.571265</v>
      </c>
      <c r="AO33" s="232">
        <v>1378.7531421000001</v>
      </c>
      <c r="AP33" s="232">
        <v>1295.7546847999999</v>
      </c>
      <c r="AQ33" s="232">
        <v>1272.9831415000001</v>
      </c>
      <c r="AR33" s="232">
        <v>1260.8358763000001</v>
      </c>
      <c r="AS33" s="232">
        <v>1275.0520386999999</v>
      </c>
      <c r="AT33" s="232">
        <v>1272.348968</v>
      </c>
      <c r="AU33" s="232">
        <v>1268.4658133999999</v>
      </c>
      <c r="AV33" s="232">
        <v>1259.9245266999999</v>
      </c>
      <c r="AW33" s="232">
        <v>1256.2897406</v>
      </c>
      <c r="AX33" s="232">
        <v>1254.0834067999999</v>
      </c>
      <c r="AY33" s="232">
        <v>1253.1823919000001</v>
      </c>
      <c r="AZ33" s="305">
        <v>1253.925</v>
      </c>
      <c r="BA33" s="305">
        <v>1256.1890000000001</v>
      </c>
      <c r="BB33" s="305">
        <v>1261.8340000000001</v>
      </c>
      <c r="BC33" s="305">
        <v>1265.7439999999999</v>
      </c>
      <c r="BD33" s="305">
        <v>1269.78</v>
      </c>
      <c r="BE33" s="305">
        <v>1274.682</v>
      </c>
      <c r="BF33" s="305">
        <v>1278.415</v>
      </c>
      <c r="BG33" s="305">
        <v>1281.7190000000001</v>
      </c>
      <c r="BH33" s="305">
        <v>1283.867</v>
      </c>
      <c r="BI33" s="305">
        <v>1286.856</v>
      </c>
      <c r="BJ33" s="305">
        <v>1289.962</v>
      </c>
      <c r="BK33" s="305">
        <v>1292.9269999999999</v>
      </c>
      <c r="BL33" s="305">
        <v>1296.4549999999999</v>
      </c>
      <c r="BM33" s="305">
        <v>1300.2909999999999</v>
      </c>
      <c r="BN33" s="305">
        <v>1304.72</v>
      </c>
      <c r="BO33" s="305">
        <v>1308.9549999999999</v>
      </c>
      <c r="BP33" s="305">
        <v>1313.2829999999999</v>
      </c>
      <c r="BQ33" s="305">
        <v>1317.856</v>
      </c>
      <c r="BR33" s="305">
        <v>1322.2550000000001</v>
      </c>
      <c r="BS33" s="305">
        <v>1326.6320000000001</v>
      </c>
      <c r="BT33" s="305">
        <v>1330.9880000000001</v>
      </c>
      <c r="BU33" s="305">
        <v>1335.3219999999999</v>
      </c>
      <c r="BV33" s="305">
        <v>1339.635</v>
      </c>
    </row>
    <row r="34" spans="1:74" s="160" customFormat="1" ht="11.15" customHeight="1" x14ac:dyDescent="0.25">
      <c r="A34" s="148" t="s">
        <v>710</v>
      </c>
      <c r="B34" s="204" t="s">
        <v>439</v>
      </c>
      <c r="C34" s="232">
        <v>2677.2267683</v>
      </c>
      <c r="D34" s="232">
        <v>2683.0221812</v>
      </c>
      <c r="E34" s="232">
        <v>2688.3738747000002</v>
      </c>
      <c r="F34" s="232">
        <v>2691.0124947999998</v>
      </c>
      <c r="G34" s="232">
        <v>2697.1787648</v>
      </c>
      <c r="H34" s="232">
        <v>2704.6033306999998</v>
      </c>
      <c r="I34" s="232">
        <v>2716.4164354999998</v>
      </c>
      <c r="J34" s="232">
        <v>2724.0099111999998</v>
      </c>
      <c r="K34" s="232">
        <v>2730.5140009000002</v>
      </c>
      <c r="L34" s="232">
        <v>2728.2221183000001</v>
      </c>
      <c r="M34" s="232">
        <v>2738.3273752</v>
      </c>
      <c r="N34" s="232">
        <v>2753.1231855000001</v>
      </c>
      <c r="O34" s="232">
        <v>2786.6208200000001</v>
      </c>
      <c r="P34" s="232">
        <v>2800.289284</v>
      </c>
      <c r="Q34" s="232">
        <v>2808.1398482999998</v>
      </c>
      <c r="R34" s="232">
        <v>2801.757951</v>
      </c>
      <c r="S34" s="232">
        <v>2804.2836372000002</v>
      </c>
      <c r="T34" s="232">
        <v>2807.3023450000001</v>
      </c>
      <c r="U34" s="232">
        <v>2810.5386920000001</v>
      </c>
      <c r="V34" s="232">
        <v>2814.7499800999999</v>
      </c>
      <c r="W34" s="232">
        <v>2819.6608267000001</v>
      </c>
      <c r="X34" s="232">
        <v>2822.2930586000002</v>
      </c>
      <c r="Y34" s="232">
        <v>2830.8366520999998</v>
      </c>
      <c r="Z34" s="232">
        <v>2842.3134341</v>
      </c>
      <c r="AA34" s="232">
        <v>2837.0728693999999</v>
      </c>
      <c r="AB34" s="232">
        <v>2869.1539296999999</v>
      </c>
      <c r="AC34" s="232">
        <v>2918.9060798</v>
      </c>
      <c r="AD34" s="232">
        <v>3041.9946768</v>
      </c>
      <c r="AE34" s="232">
        <v>3085.3399887999999</v>
      </c>
      <c r="AF34" s="232">
        <v>3104.6073729999998</v>
      </c>
      <c r="AG34" s="232">
        <v>3077.5759217999998</v>
      </c>
      <c r="AH34" s="232">
        <v>3065.3531306999998</v>
      </c>
      <c r="AI34" s="232">
        <v>3045.7180921999998</v>
      </c>
      <c r="AJ34" s="232">
        <v>2956.1558845999998</v>
      </c>
      <c r="AK34" s="232">
        <v>2968.5825426000001</v>
      </c>
      <c r="AL34" s="232">
        <v>3020.4831445999998</v>
      </c>
      <c r="AM34" s="232">
        <v>3231.8204977</v>
      </c>
      <c r="AN34" s="232">
        <v>3272.6968821</v>
      </c>
      <c r="AO34" s="232">
        <v>3263.0751051000002</v>
      </c>
      <c r="AP34" s="232">
        <v>3111.8718104</v>
      </c>
      <c r="AQ34" s="232">
        <v>3069.5662275</v>
      </c>
      <c r="AR34" s="232">
        <v>3045.0750004000001</v>
      </c>
      <c r="AS34" s="232">
        <v>3065.5462664000001</v>
      </c>
      <c r="AT34" s="232">
        <v>3056.3226473999998</v>
      </c>
      <c r="AU34" s="232">
        <v>3044.5522808000001</v>
      </c>
      <c r="AV34" s="232">
        <v>3022.8102571999998</v>
      </c>
      <c r="AW34" s="232">
        <v>3011.5150776999999</v>
      </c>
      <c r="AX34" s="232">
        <v>3003.2418327999999</v>
      </c>
      <c r="AY34" s="232">
        <v>2995.9784878999999</v>
      </c>
      <c r="AZ34" s="305">
        <v>2995.2579999999998</v>
      </c>
      <c r="BA34" s="305">
        <v>2999.069</v>
      </c>
      <c r="BB34" s="305">
        <v>3013.3870000000002</v>
      </c>
      <c r="BC34" s="305">
        <v>3021.777</v>
      </c>
      <c r="BD34" s="305">
        <v>3030.2159999999999</v>
      </c>
      <c r="BE34" s="305">
        <v>3040.0709999999999</v>
      </c>
      <c r="BF34" s="305">
        <v>3047.5830000000001</v>
      </c>
      <c r="BG34" s="305">
        <v>3054.1179999999999</v>
      </c>
      <c r="BH34" s="305">
        <v>3058.1439999999998</v>
      </c>
      <c r="BI34" s="305">
        <v>3063.877</v>
      </c>
      <c r="BJ34" s="305">
        <v>3069.7829999999999</v>
      </c>
      <c r="BK34" s="305">
        <v>3075.3789999999999</v>
      </c>
      <c r="BL34" s="305">
        <v>3081.9929999999999</v>
      </c>
      <c r="BM34" s="305">
        <v>3089.1439999999998</v>
      </c>
      <c r="BN34" s="305">
        <v>3097.2109999999998</v>
      </c>
      <c r="BO34" s="305">
        <v>3105.1460000000002</v>
      </c>
      <c r="BP34" s="305">
        <v>3113.33</v>
      </c>
      <c r="BQ34" s="305">
        <v>3121.9989999999998</v>
      </c>
      <c r="BR34" s="305">
        <v>3130.5059999999999</v>
      </c>
      <c r="BS34" s="305">
        <v>3139.0859999999998</v>
      </c>
      <c r="BT34" s="305">
        <v>3147.739</v>
      </c>
      <c r="BU34" s="305">
        <v>3156.4650000000001</v>
      </c>
      <c r="BV34" s="305">
        <v>3165.2649999999999</v>
      </c>
    </row>
    <row r="35" spans="1:74" s="160" customFormat="1" ht="11.15" customHeight="1" x14ac:dyDescent="0.25">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318"/>
      <c r="BA35" s="318"/>
      <c r="BB35" s="318"/>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5" customHeight="1" x14ac:dyDescent="0.25">
      <c r="A36" s="148" t="s">
        <v>711</v>
      </c>
      <c r="B36" s="204" t="s">
        <v>432</v>
      </c>
      <c r="C36" s="232">
        <v>5977.3280316</v>
      </c>
      <c r="D36" s="232">
        <v>5982.7424972999997</v>
      </c>
      <c r="E36" s="232">
        <v>5987.6366918000003</v>
      </c>
      <c r="F36" s="232">
        <v>5991.7387361999999</v>
      </c>
      <c r="G36" s="232">
        <v>5995.1701003999997</v>
      </c>
      <c r="H36" s="232">
        <v>5998.1505914999998</v>
      </c>
      <c r="I36" s="232">
        <v>6000.8834084999999</v>
      </c>
      <c r="J36" s="232">
        <v>6003.5053190999997</v>
      </c>
      <c r="K36" s="232">
        <v>6006.1364829000004</v>
      </c>
      <c r="L36" s="232">
        <v>6008.8542687999998</v>
      </c>
      <c r="M36" s="232">
        <v>6011.5648816000003</v>
      </c>
      <c r="N36" s="232">
        <v>6014.1317353000004</v>
      </c>
      <c r="O36" s="232">
        <v>6016.5120863000002</v>
      </c>
      <c r="P36" s="232">
        <v>6019.0385597000004</v>
      </c>
      <c r="Q36" s="232">
        <v>6022.1376228999998</v>
      </c>
      <c r="R36" s="232">
        <v>6026.0433413000001</v>
      </c>
      <c r="S36" s="232">
        <v>6030.2201726000003</v>
      </c>
      <c r="T36" s="232">
        <v>6033.9401725999996</v>
      </c>
      <c r="U36" s="232">
        <v>6036.8382233000002</v>
      </c>
      <c r="V36" s="232">
        <v>6040.0005123999999</v>
      </c>
      <c r="W36" s="232">
        <v>6044.8760537999997</v>
      </c>
      <c r="X36" s="232">
        <v>6051.8617720000002</v>
      </c>
      <c r="Y36" s="232">
        <v>6057.1462342000004</v>
      </c>
      <c r="Z36" s="232">
        <v>6055.8659178999997</v>
      </c>
      <c r="AA36" s="232">
        <v>6045.2036314999996</v>
      </c>
      <c r="AB36" s="232">
        <v>6030.5275051999997</v>
      </c>
      <c r="AC36" s="232">
        <v>6019.2520000000004</v>
      </c>
      <c r="AD36" s="232">
        <v>6016.8207358999998</v>
      </c>
      <c r="AE36" s="232">
        <v>6020.7939696000003</v>
      </c>
      <c r="AF36" s="232">
        <v>6026.7611170999999</v>
      </c>
      <c r="AG36" s="232">
        <v>6031.1839470000004</v>
      </c>
      <c r="AH36" s="232">
        <v>6034.0136386000004</v>
      </c>
      <c r="AI36" s="232">
        <v>6036.0737241999996</v>
      </c>
      <c r="AJ36" s="232">
        <v>6038.0897838999999</v>
      </c>
      <c r="AK36" s="232">
        <v>6040.3955900000001</v>
      </c>
      <c r="AL36" s="232">
        <v>6043.2269629000002</v>
      </c>
      <c r="AM36" s="232">
        <v>6046.7157678000003</v>
      </c>
      <c r="AN36" s="232">
        <v>6050.5780494000001</v>
      </c>
      <c r="AO36" s="232">
        <v>6054.4258970999999</v>
      </c>
      <c r="AP36" s="232">
        <v>6057.8337918999996</v>
      </c>
      <c r="AQ36" s="232">
        <v>6060.2257796000004</v>
      </c>
      <c r="AR36" s="232">
        <v>6060.9882974000002</v>
      </c>
      <c r="AS36" s="232">
        <v>6059.9025006000002</v>
      </c>
      <c r="AT36" s="232">
        <v>6058.3284164999995</v>
      </c>
      <c r="AU36" s="232">
        <v>6058.0207903999999</v>
      </c>
      <c r="AV36" s="232">
        <v>6060.2649866000002</v>
      </c>
      <c r="AW36" s="232">
        <v>6064.4688450000003</v>
      </c>
      <c r="AX36" s="232">
        <v>6069.5708242999999</v>
      </c>
      <c r="AY36" s="232">
        <v>6074.6919207000001</v>
      </c>
      <c r="AZ36" s="305">
        <v>6079.683</v>
      </c>
      <c r="BA36" s="305">
        <v>6084.5789999999997</v>
      </c>
      <c r="BB36" s="305">
        <v>6089.4170000000004</v>
      </c>
      <c r="BC36" s="305">
        <v>6094.2579999999998</v>
      </c>
      <c r="BD36" s="305">
        <v>6099.1679999999997</v>
      </c>
      <c r="BE36" s="305">
        <v>6104.1790000000001</v>
      </c>
      <c r="BF36" s="305">
        <v>6109.2</v>
      </c>
      <c r="BG36" s="305">
        <v>6114.1040000000003</v>
      </c>
      <c r="BH36" s="305">
        <v>6118.7879999999996</v>
      </c>
      <c r="BI36" s="305">
        <v>6123.232</v>
      </c>
      <c r="BJ36" s="305">
        <v>6127.4380000000001</v>
      </c>
      <c r="BK36" s="305">
        <v>6131.4229999999998</v>
      </c>
      <c r="BL36" s="305">
        <v>6135.26</v>
      </c>
      <c r="BM36" s="305">
        <v>6139.04</v>
      </c>
      <c r="BN36" s="305">
        <v>6142.8289999999997</v>
      </c>
      <c r="BO36" s="305">
        <v>6146.5969999999998</v>
      </c>
      <c r="BP36" s="305">
        <v>6150.2929999999997</v>
      </c>
      <c r="BQ36" s="305">
        <v>6153.8869999999997</v>
      </c>
      <c r="BR36" s="305">
        <v>6157.442</v>
      </c>
      <c r="BS36" s="305">
        <v>6161.0460000000003</v>
      </c>
      <c r="BT36" s="305">
        <v>6164.7610000000004</v>
      </c>
      <c r="BU36" s="305">
        <v>6168.5659999999998</v>
      </c>
      <c r="BV36" s="305">
        <v>6172.415</v>
      </c>
    </row>
    <row r="37" spans="1:74" s="160" customFormat="1" ht="11.15" customHeight="1" x14ac:dyDescent="0.25">
      <c r="A37" s="148" t="s">
        <v>712</v>
      </c>
      <c r="B37" s="204" t="s">
        <v>465</v>
      </c>
      <c r="C37" s="232">
        <v>16215.177094000001</v>
      </c>
      <c r="D37" s="232">
        <v>16228.628667000001</v>
      </c>
      <c r="E37" s="232">
        <v>16240.199868</v>
      </c>
      <c r="F37" s="232">
        <v>16249.179945</v>
      </c>
      <c r="G37" s="232">
        <v>16256.793831999999</v>
      </c>
      <c r="H37" s="232">
        <v>16264.750382</v>
      </c>
      <c r="I37" s="232">
        <v>16274.341565000001</v>
      </c>
      <c r="J37" s="232">
        <v>16285.191817999999</v>
      </c>
      <c r="K37" s="232">
        <v>16296.508694</v>
      </c>
      <c r="L37" s="232">
        <v>16307.608711999999</v>
      </c>
      <c r="M37" s="232">
        <v>16318.244256</v>
      </c>
      <c r="N37" s="232">
        <v>16328.276674000001</v>
      </c>
      <c r="O37" s="232">
        <v>16337.81496</v>
      </c>
      <c r="P37" s="232">
        <v>16347.958678999999</v>
      </c>
      <c r="Q37" s="232">
        <v>16360.055039999999</v>
      </c>
      <c r="R37" s="232">
        <v>16374.732832</v>
      </c>
      <c r="S37" s="232">
        <v>16389.747164</v>
      </c>
      <c r="T37" s="232">
        <v>16402.134722999999</v>
      </c>
      <c r="U37" s="232">
        <v>16410.260472000002</v>
      </c>
      <c r="V37" s="232">
        <v>16417.802462</v>
      </c>
      <c r="W37" s="232">
        <v>16429.767015000001</v>
      </c>
      <c r="X37" s="232">
        <v>16448.001895000001</v>
      </c>
      <c r="Y37" s="232">
        <v>16461.720616999999</v>
      </c>
      <c r="Z37" s="232">
        <v>16456.978136000002</v>
      </c>
      <c r="AA37" s="232">
        <v>16425.730849</v>
      </c>
      <c r="AB37" s="232">
        <v>16383.540931</v>
      </c>
      <c r="AC37" s="232">
        <v>16351.871999999999</v>
      </c>
      <c r="AD37" s="232">
        <v>16346.311170000001</v>
      </c>
      <c r="AE37" s="232">
        <v>16358.939539000001</v>
      </c>
      <c r="AF37" s="232">
        <v>16375.961702000001</v>
      </c>
      <c r="AG37" s="232">
        <v>16386.431830000001</v>
      </c>
      <c r="AH37" s="232">
        <v>16390.802401000001</v>
      </c>
      <c r="AI37" s="232">
        <v>16392.375469999999</v>
      </c>
      <c r="AJ37" s="232">
        <v>16393.887667999999</v>
      </c>
      <c r="AK37" s="232">
        <v>16395.813925999999</v>
      </c>
      <c r="AL37" s="232">
        <v>16398.063751999998</v>
      </c>
      <c r="AM37" s="232">
        <v>16400.525343000001</v>
      </c>
      <c r="AN37" s="232">
        <v>16403.001645</v>
      </c>
      <c r="AO37" s="232">
        <v>16405.274293999999</v>
      </c>
      <c r="AP37" s="232">
        <v>16406.997285000001</v>
      </c>
      <c r="AQ37" s="232">
        <v>16407.314062000001</v>
      </c>
      <c r="AR37" s="232">
        <v>16405.240426</v>
      </c>
      <c r="AS37" s="232">
        <v>16400.529372000001</v>
      </c>
      <c r="AT37" s="232">
        <v>16395.882647999999</v>
      </c>
      <c r="AU37" s="232">
        <v>16394.739192000001</v>
      </c>
      <c r="AV37" s="232">
        <v>16399.560665000001</v>
      </c>
      <c r="AW37" s="232">
        <v>16408.899615999999</v>
      </c>
      <c r="AX37" s="232">
        <v>16420.331317</v>
      </c>
      <c r="AY37" s="232">
        <v>16431.905531</v>
      </c>
      <c r="AZ37" s="305">
        <v>16443.57</v>
      </c>
      <c r="BA37" s="305">
        <v>16455.75</v>
      </c>
      <c r="BB37" s="305">
        <v>16468.68</v>
      </c>
      <c r="BC37" s="305">
        <v>16481.89</v>
      </c>
      <c r="BD37" s="305">
        <v>16494.740000000002</v>
      </c>
      <c r="BE37" s="305">
        <v>16506.759999999998</v>
      </c>
      <c r="BF37" s="305">
        <v>16518.3</v>
      </c>
      <c r="BG37" s="305">
        <v>16529.91</v>
      </c>
      <c r="BH37" s="305">
        <v>16541.96</v>
      </c>
      <c r="BI37" s="305">
        <v>16554.29</v>
      </c>
      <c r="BJ37" s="305">
        <v>16566.560000000001</v>
      </c>
      <c r="BK37" s="305">
        <v>16578.48</v>
      </c>
      <c r="BL37" s="305">
        <v>16589.939999999999</v>
      </c>
      <c r="BM37" s="305">
        <v>16600.84</v>
      </c>
      <c r="BN37" s="305">
        <v>16611.169999999998</v>
      </c>
      <c r="BO37" s="305">
        <v>16621.099999999999</v>
      </c>
      <c r="BP37" s="305">
        <v>16630.89</v>
      </c>
      <c r="BQ37" s="305">
        <v>16640.71</v>
      </c>
      <c r="BR37" s="305">
        <v>16650.45</v>
      </c>
      <c r="BS37" s="305">
        <v>16659.97</v>
      </c>
      <c r="BT37" s="305">
        <v>16669.13</v>
      </c>
      <c r="BU37" s="305">
        <v>16678.04</v>
      </c>
      <c r="BV37" s="305">
        <v>16686.82</v>
      </c>
    </row>
    <row r="38" spans="1:74" s="160" customFormat="1" ht="11.15" customHeight="1" x14ac:dyDescent="0.25">
      <c r="A38" s="148" t="s">
        <v>713</v>
      </c>
      <c r="B38" s="204" t="s">
        <v>433</v>
      </c>
      <c r="C38" s="232">
        <v>18936.380100999999</v>
      </c>
      <c r="D38" s="232">
        <v>18949.220426</v>
      </c>
      <c r="E38" s="232">
        <v>18960.700894000001</v>
      </c>
      <c r="F38" s="232">
        <v>18970.016591</v>
      </c>
      <c r="G38" s="232">
        <v>18976.902914999999</v>
      </c>
      <c r="H38" s="232">
        <v>18981.230339999998</v>
      </c>
      <c r="I38" s="232">
        <v>18983.088438999999</v>
      </c>
      <c r="J38" s="232">
        <v>18983.443168000002</v>
      </c>
      <c r="K38" s="232">
        <v>18983.479579999999</v>
      </c>
      <c r="L38" s="232">
        <v>18984.095917999999</v>
      </c>
      <c r="M38" s="232">
        <v>18985.043175999999</v>
      </c>
      <c r="N38" s="232">
        <v>18985.785535999999</v>
      </c>
      <c r="O38" s="232">
        <v>18986.035805</v>
      </c>
      <c r="P38" s="232">
        <v>18986.501287999999</v>
      </c>
      <c r="Q38" s="232">
        <v>18988.137911999998</v>
      </c>
      <c r="R38" s="232">
        <v>18991.635754999999</v>
      </c>
      <c r="S38" s="232">
        <v>18996.621488000001</v>
      </c>
      <c r="T38" s="232">
        <v>19002.45593</v>
      </c>
      <c r="U38" s="232">
        <v>19009.094868</v>
      </c>
      <c r="V38" s="232">
        <v>19018.873965999999</v>
      </c>
      <c r="W38" s="232">
        <v>19034.723853</v>
      </c>
      <c r="X38" s="232">
        <v>19056.537527</v>
      </c>
      <c r="Y38" s="232">
        <v>19072.057452000001</v>
      </c>
      <c r="Z38" s="232">
        <v>19065.988458</v>
      </c>
      <c r="AA38" s="232">
        <v>19029.684810999999</v>
      </c>
      <c r="AB38" s="232">
        <v>18981.098512</v>
      </c>
      <c r="AC38" s="232">
        <v>18944.830999999998</v>
      </c>
      <c r="AD38" s="232">
        <v>18938.906650000001</v>
      </c>
      <c r="AE38" s="232">
        <v>18955.041595999999</v>
      </c>
      <c r="AF38" s="232">
        <v>18978.374910999999</v>
      </c>
      <c r="AG38" s="232">
        <v>18996.816545999998</v>
      </c>
      <c r="AH38" s="232">
        <v>19009.359962999999</v>
      </c>
      <c r="AI38" s="232">
        <v>19017.769501999999</v>
      </c>
      <c r="AJ38" s="232">
        <v>19023.896425999999</v>
      </c>
      <c r="AK38" s="232">
        <v>19029.939687999999</v>
      </c>
      <c r="AL38" s="232">
        <v>19038.185164999999</v>
      </c>
      <c r="AM38" s="232">
        <v>19050.056052</v>
      </c>
      <c r="AN38" s="232">
        <v>19063.524814</v>
      </c>
      <c r="AO38" s="232">
        <v>19075.701236000001</v>
      </c>
      <c r="AP38" s="232">
        <v>19084.239251999999</v>
      </c>
      <c r="AQ38" s="232">
        <v>19088.969390999999</v>
      </c>
      <c r="AR38" s="232">
        <v>19090.266329999999</v>
      </c>
      <c r="AS38" s="232">
        <v>19089.055899999999</v>
      </c>
      <c r="AT38" s="232">
        <v>19088.468531999999</v>
      </c>
      <c r="AU38" s="232">
        <v>19092.185809999999</v>
      </c>
      <c r="AV38" s="232">
        <v>19102.802519000001</v>
      </c>
      <c r="AW38" s="232">
        <v>19118.566242000001</v>
      </c>
      <c r="AX38" s="232">
        <v>19136.637767</v>
      </c>
      <c r="AY38" s="232">
        <v>19154.603460999999</v>
      </c>
      <c r="AZ38" s="305">
        <v>19171.75</v>
      </c>
      <c r="BA38" s="305">
        <v>19187.8</v>
      </c>
      <c r="BB38" s="305">
        <v>19202.55</v>
      </c>
      <c r="BC38" s="305">
        <v>19216.21</v>
      </c>
      <c r="BD38" s="305">
        <v>19229.080000000002</v>
      </c>
      <c r="BE38" s="305">
        <v>19241.439999999999</v>
      </c>
      <c r="BF38" s="305">
        <v>19253.599999999999</v>
      </c>
      <c r="BG38" s="305">
        <v>19265.87</v>
      </c>
      <c r="BH38" s="305">
        <v>19278.43</v>
      </c>
      <c r="BI38" s="305">
        <v>19291.12</v>
      </c>
      <c r="BJ38" s="305">
        <v>19303.64</v>
      </c>
      <c r="BK38" s="305">
        <v>19315.78</v>
      </c>
      <c r="BL38" s="305">
        <v>19327.55</v>
      </c>
      <c r="BM38" s="305">
        <v>19339.009999999998</v>
      </c>
      <c r="BN38" s="305">
        <v>19350.259999999998</v>
      </c>
      <c r="BO38" s="305">
        <v>19361.41</v>
      </c>
      <c r="BP38" s="305">
        <v>19372.63</v>
      </c>
      <c r="BQ38" s="305">
        <v>19383.990000000002</v>
      </c>
      <c r="BR38" s="305">
        <v>19395.41</v>
      </c>
      <c r="BS38" s="305">
        <v>19406.73</v>
      </c>
      <c r="BT38" s="305">
        <v>19417.86</v>
      </c>
      <c r="BU38" s="305">
        <v>19428.830000000002</v>
      </c>
      <c r="BV38" s="305">
        <v>19439.73</v>
      </c>
    </row>
    <row r="39" spans="1:74" s="160" customFormat="1" ht="11.15" customHeight="1" x14ac:dyDescent="0.25">
      <c r="A39" s="148" t="s">
        <v>714</v>
      </c>
      <c r="B39" s="204" t="s">
        <v>434</v>
      </c>
      <c r="C39" s="232">
        <v>8529.4951497000002</v>
      </c>
      <c r="D39" s="232">
        <v>8537.9162770000003</v>
      </c>
      <c r="E39" s="232">
        <v>8545.5458139000002</v>
      </c>
      <c r="F39" s="232">
        <v>8551.9682790999996</v>
      </c>
      <c r="G39" s="232">
        <v>8557.4689696999994</v>
      </c>
      <c r="H39" s="232">
        <v>8562.5083775000003</v>
      </c>
      <c r="I39" s="232">
        <v>8567.4752735999991</v>
      </c>
      <c r="J39" s="232">
        <v>8572.4715479000006</v>
      </c>
      <c r="K39" s="232">
        <v>8577.5273694000007</v>
      </c>
      <c r="L39" s="232">
        <v>8582.6426040000006</v>
      </c>
      <c r="M39" s="232">
        <v>8587.6959026999994</v>
      </c>
      <c r="N39" s="232">
        <v>8592.5356131000008</v>
      </c>
      <c r="O39" s="232">
        <v>8597.1315517000003</v>
      </c>
      <c r="P39" s="232">
        <v>8601.9394106</v>
      </c>
      <c r="Q39" s="232">
        <v>8607.5363505999994</v>
      </c>
      <c r="R39" s="232">
        <v>8614.2443495999996</v>
      </c>
      <c r="S39" s="232">
        <v>8621.3646525999993</v>
      </c>
      <c r="T39" s="232">
        <v>8627.9433215000008</v>
      </c>
      <c r="U39" s="232">
        <v>8633.5215303000004</v>
      </c>
      <c r="V39" s="232">
        <v>8639.6209008999995</v>
      </c>
      <c r="W39" s="232">
        <v>8648.2581673000004</v>
      </c>
      <c r="X39" s="232">
        <v>8659.9216969000008</v>
      </c>
      <c r="Y39" s="232">
        <v>8668.9863901999997</v>
      </c>
      <c r="Z39" s="232">
        <v>8668.2987809000006</v>
      </c>
      <c r="AA39" s="232">
        <v>8653.7903482000002</v>
      </c>
      <c r="AB39" s="232">
        <v>8633.7323526</v>
      </c>
      <c r="AC39" s="232">
        <v>8619.4809999999998</v>
      </c>
      <c r="AD39" s="232">
        <v>8619.3061072</v>
      </c>
      <c r="AE39" s="232">
        <v>8629.1319354999996</v>
      </c>
      <c r="AF39" s="232">
        <v>8641.7963571</v>
      </c>
      <c r="AG39" s="232">
        <v>8651.6216777000009</v>
      </c>
      <c r="AH39" s="232">
        <v>8658.8679362999992</v>
      </c>
      <c r="AI39" s="232">
        <v>8665.2796051999994</v>
      </c>
      <c r="AJ39" s="232">
        <v>8672.3135208000003</v>
      </c>
      <c r="AK39" s="232">
        <v>8680.2759769000004</v>
      </c>
      <c r="AL39" s="232">
        <v>8689.1856315000005</v>
      </c>
      <c r="AM39" s="232">
        <v>8698.8686001000005</v>
      </c>
      <c r="AN39" s="232">
        <v>8708.3808282000009</v>
      </c>
      <c r="AO39" s="232">
        <v>8716.5857190000006</v>
      </c>
      <c r="AP39" s="232">
        <v>8722.5895154000009</v>
      </c>
      <c r="AQ39" s="232">
        <v>8726.4698193999993</v>
      </c>
      <c r="AR39" s="232">
        <v>8728.5470728</v>
      </c>
      <c r="AS39" s="232">
        <v>8729.3847616999992</v>
      </c>
      <c r="AT39" s="232">
        <v>8730.5185488999996</v>
      </c>
      <c r="AU39" s="232">
        <v>8733.7271414000006</v>
      </c>
      <c r="AV39" s="232">
        <v>8740.2373447999998</v>
      </c>
      <c r="AW39" s="232">
        <v>8749.0683582999991</v>
      </c>
      <c r="AX39" s="232">
        <v>8758.6874795999993</v>
      </c>
      <c r="AY39" s="232">
        <v>8767.9019908999999</v>
      </c>
      <c r="AZ39" s="305">
        <v>8776.8790000000008</v>
      </c>
      <c r="BA39" s="305">
        <v>8786.1260000000002</v>
      </c>
      <c r="BB39" s="305">
        <v>8796</v>
      </c>
      <c r="BC39" s="305">
        <v>8806.2579999999998</v>
      </c>
      <c r="BD39" s="305">
        <v>8816.509</v>
      </c>
      <c r="BE39" s="305">
        <v>8826.4069999999992</v>
      </c>
      <c r="BF39" s="305">
        <v>8835.8050000000003</v>
      </c>
      <c r="BG39" s="305">
        <v>8844.6029999999992</v>
      </c>
      <c r="BH39" s="305">
        <v>8852.7559999999994</v>
      </c>
      <c r="BI39" s="305">
        <v>8860.4279999999999</v>
      </c>
      <c r="BJ39" s="305">
        <v>8867.8369999999995</v>
      </c>
      <c r="BK39" s="305">
        <v>8875.1720000000005</v>
      </c>
      <c r="BL39" s="305">
        <v>8882.5</v>
      </c>
      <c r="BM39" s="305">
        <v>8889.8590000000004</v>
      </c>
      <c r="BN39" s="305">
        <v>8897.2720000000008</v>
      </c>
      <c r="BO39" s="305">
        <v>8904.6980000000003</v>
      </c>
      <c r="BP39" s="305">
        <v>8912.0779999999995</v>
      </c>
      <c r="BQ39" s="305">
        <v>8919.3709999999992</v>
      </c>
      <c r="BR39" s="305">
        <v>8926.5949999999993</v>
      </c>
      <c r="BS39" s="305">
        <v>8933.7819999999992</v>
      </c>
      <c r="BT39" s="305">
        <v>8940.9599999999991</v>
      </c>
      <c r="BU39" s="305">
        <v>8948.1350000000002</v>
      </c>
      <c r="BV39" s="305">
        <v>8955.3080000000009</v>
      </c>
    </row>
    <row r="40" spans="1:74" s="160" customFormat="1" ht="11.15" customHeight="1" x14ac:dyDescent="0.25">
      <c r="A40" s="148" t="s">
        <v>715</v>
      </c>
      <c r="B40" s="204" t="s">
        <v>435</v>
      </c>
      <c r="C40" s="232">
        <v>25409.541767999999</v>
      </c>
      <c r="D40" s="232">
        <v>25438.757729000001</v>
      </c>
      <c r="E40" s="232">
        <v>25465.886966999999</v>
      </c>
      <c r="F40" s="232">
        <v>25489.794523</v>
      </c>
      <c r="G40" s="232">
        <v>25510.684258000001</v>
      </c>
      <c r="H40" s="232">
        <v>25529.094733000002</v>
      </c>
      <c r="I40" s="232">
        <v>25545.61853</v>
      </c>
      <c r="J40" s="232">
        <v>25561.064311999999</v>
      </c>
      <c r="K40" s="232">
        <v>25576.294760000001</v>
      </c>
      <c r="L40" s="232">
        <v>25591.956700999999</v>
      </c>
      <c r="M40" s="232">
        <v>25607.833546999998</v>
      </c>
      <c r="N40" s="232">
        <v>25623.492856000001</v>
      </c>
      <c r="O40" s="232">
        <v>25638.718883000001</v>
      </c>
      <c r="P40" s="232">
        <v>25654.162667000001</v>
      </c>
      <c r="Q40" s="232">
        <v>25670.691943000002</v>
      </c>
      <c r="R40" s="232">
        <v>25689.121362000002</v>
      </c>
      <c r="S40" s="232">
        <v>25710.053252999998</v>
      </c>
      <c r="T40" s="232">
        <v>25734.03686</v>
      </c>
      <c r="U40" s="232">
        <v>25761.972716</v>
      </c>
      <c r="V40" s="232">
        <v>25796.166514</v>
      </c>
      <c r="W40" s="232">
        <v>25839.275232</v>
      </c>
      <c r="X40" s="232">
        <v>25890.116504000001</v>
      </c>
      <c r="Y40" s="232">
        <v>25932.150580000001</v>
      </c>
      <c r="Z40" s="232">
        <v>25944.998362999999</v>
      </c>
      <c r="AA40" s="232">
        <v>25917.158573000001</v>
      </c>
      <c r="AB40" s="232">
        <v>25872.641187000001</v>
      </c>
      <c r="AC40" s="232">
        <v>25844.333999999999</v>
      </c>
      <c r="AD40" s="232">
        <v>25856.199264999999</v>
      </c>
      <c r="AE40" s="232">
        <v>25896.497078</v>
      </c>
      <c r="AF40" s="232">
        <v>25944.561990999999</v>
      </c>
      <c r="AG40" s="232">
        <v>25984.211554000001</v>
      </c>
      <c r="AH40" s="232">
        <v>26017.195296000002</v>
      </c>
      <c r="AI40" s="232">
        <v>26049.745738000001</v>
      </c>
      <c r="AJ40" s="232">
        <v>26086.683033000001</v>
      </c>
      <c r="AK40" s="232">
        <v>26127.177855999998</v>
      </c>
      <c r="AL40" s="232">
        <v>26168.988512</v>
      </c>
      <c r="AM40" s="232">
        <v>26210.024892000001</v>
      </c>
      <c r="AN40" s="232">
        <v>26248.803237</v>
      </c>
      <c r="AO40" s="232">
        <v>26283.991376999998</v>
      </c>
      <c r="AP40" s="232">
        <v>26314.384750000001</v>
      </c>
      <c r="AQ40" s="232">
        <v>26339.289234</v>
      </c>
      <c r="AR40" s="232">
        <v>26358.138318000001</v>
      </c>
      <c r="AS40" s="232">
        <v>26371.562901000001</v>
      </c>
      <c r="AT40" s="232">
        <v>26384.983517000001</v>
      </c>
      <c r="AU40" s="232">
        <v>26405.018109000001</v>
      </c>
      <c r="AV40" s="232">
        <v>26436.330948999999</v>
      </c>
      <c r="AW40" s="232">
        <v>26475.771622</v>
      </c>
      <c r="AX40" s="232">
        <v>26518.236044000001</v>
      </c>
      <c r="AY40" s="232">
        <v>26559.685157</v>
      </c>
      <c r="AZ40" s="305">
        <v>26600.34</v>
      </c>
      <c r="BA40" s="305">
        <v>26641.49</v>
      </c>
      <c r="BB40" s="305">
        <v>26683.98</v>
      </c>
      <c r="BC40" s="305">
        <v>26726.94</v>
      </c>
      <c r="BD40" s="305">
        <v>26769.05</v>
      </c>
      <c r="BE40" s="305">
        <v>26809.32</v>
      </c>
      <c r="BF40" s="305">
        <v>26847.96</v>
      </c>
      <c r="BG40" s="305">
        <v>26885.52</v>
      </c>
      <c r="BH40" s="305">
        <v>26922.43</v>
      </c>
      <c r="BI40" s="305">
        <v>26958.85</v>
      </c>
      <c r="BJ40" s="305">
        <v>26994.81</v>
      </c>
      <c r="BK40" s="305">
        <v>27030.34</v>
      </c>
      <c r="BL40" s="305">
        <v>27065.35</v>
      </c>
      <c r="BM40" s="305">
        <v>27099.67</v>
      </c>
      <c r="BN40" s="305">
        <v>27133.25</v>
      </c>
      <c r="BO40" s="305">
        <v>27166.240000000002</v>
      </c>
      <c r="BP40" s="305">
        <v>27198.87</v>
      </c>
      <c r="BQ40" s="305">
        <v>27231.37</v>
      </c>
      <c r="BR40" s="305">
        <v>27263.919999999998</v>
      </c>
      <c r="BS40" s="305">
        <v>27296.7</v>
      </c>
      <c r="BT40" s="305">
        <v>27329.84</v>
      </c>
      <c r="BU40" s="305">
        <v>27363.26</v>
      </c>
      <c r="BV40" s="305">
        <v>27396.81</v>
      </c>
    </row>
    <row r="41" spans="1:74" s="160" customFormat="1" ht="11.15" customHeight="1" x14ac:dyDescent="0.25">
      <c r="A41" s="148" t="s">
        <v>716</v>
      </c>
      <c r="B41" s="204" t="s">
        <v>436</v>
      </c>
      <c r="C41" s="232">
        <v>7613.2214617999998</v>
      </c>
      <c r="D41" s="232">
        <v>7617.5220842999997</v>
      </c>
      <c r="E41" s="232">
        <v>7620.6251488999997</v>
      </c>
      <c r="F41" s="232">
        <v>7622.0996083999999</v>
      </c>
      <c r="G41" s="232">
        <v>7623.2497365999998</v>
      </c>
      <c r="H41" s="232">
        <v>7625.8136376000002</v>
      </c>
      <c r="I41" s="232">
        <v>7631.0230027999996</v>
      </c>
      <c r="J41" s="232">
        <v>7638.0838746999998</v>
      </c>
      <c r="K41" s="232">
        <v>7645.6958832999999</v>
      </c>
      <c r="L41" s="232">
        <v>7652.8080911999996</v>
      </c>
      <c r="M41" s="232">
        <v>7659.3672924000002</v>
      </c>
      <c r="N41" s="232">
        <v>7665.5697135999999</v>
      </c>
      <c r="O41" s="232">
        <v>7671.6646736000002</v>
      </c>
      <c r="P41" s="232">
        <v>7678.1138595000002</v>
      </c>
      <c r="Q41" s="232">
        <v>7685.4320504999996</v>
      </c>
      <c r="R41" s="232">
        <v>7693.8516520000003</v>
      </c>
      <c r="S41" s="232">
        <v>7702.4755739000002</v>
      </c>
      <c r="T41" s="232">
        <v>7710.1243520999997</v>
      </c>
      <c r="U41" s="232">
        <v>7716.1757096000001</v>
      </c>
      <c r="V41" s="232">
        <v>7722.2361179999998</v>
      </c>
      <c r="W41" s="232">
        <v>7730.4692355999996</v>
      </c>
      <c r="X41" s="232">
        <v>7741.6071609999999</v>
      </c>
      <c r="Y41" s="232">
        <v>7750.6557524</v>
      </c>
      <c r="Z41" s="232">
        <v>7751.1893083000004</v>
      </c>
      <c r="AA41" s="232">
        <v>7739.5073585999999</v>
      </c>
      <c r="AB41" s="232">
        <v>7722.8103597999998</v>
      </c>
      <c r="AC41" s="232">
        <v>7711.0240000000003</v>
      </c>
      <c r="AD41" s="232">
        <v>7711.4083622999997</v>
      </c>
      <c r="AE41" s="232">
        <v>7720.5611085</v>
      </c>
      <c r="AF41" s="232">
        <v>7732.4142955999996</v>
      </c>
      <c r="AG41" s="232">
        <v>7742.1772719999999</v>
      </c>
      <c r="AH41" s="232">
        <v>7750.1685541999996</v>
      </c>
      <c r="AI41" s="232">
        <v>7757.9839504000001</v>
      </c>
      <c r="AJ41" s="232">
        <v>7766.8767134999998</v>
      </c>
      <c r="AK41" s="232">
        <v>7776.7298749000001</v>
      </c>
      <c r="AL41" s="232">
        <v>7787.0839104999995</v>
      </c>
      <c r="AM41" s="232">
        <v>7797.4430965000001</v>
      </c>
      <c r="AN41" s="232">
        <v>7807.1669092000002</v>
      </c>
      <c r="AO41" s="232">
        <v>7815.5786251999998</v>
      </c>
      <c r="AP41" s="232">
        <v>7822.1514084</v>
      </c>
      <c r="AQ41" s="232">
        <v>7826.9579727999999</v>
      </c>
      <c r="AR41" s="232">
        <v>7830.2209198999999</v>
      </c>
      <c r="AS41" s="232">
        <v>7832.3846559000003</v>
      </c>
      <c r="AT41" s="232">
        <v>7834.7808064999999</v>
      </c>
      <c r="AU41" s="232">
        <v>7838.9628020999999</v>
      </c>
      <c r="AV41" s="232">
        <v>7846.0084063000004</v>
      </c>
      <c r="AW41" s="232">
        <v>7855.0927170000004</v>
      </c>
      <c r="AX41" s="232">
        <v>7864.9151648999996</v>
      </c>
      <c r="AY41" s="232">
        <v>7874.4452761000002</v>
      </c>
      <c r="AZ41" s="305">
        <v>7883.7330000000002</v>
      </c>
      <c r="BA41" s="305">
        <v>7893.098</v>
      </c>
      <c r="BB41" s="305">
        <v>7902.768</v>
      </c>
      <c r="BC41" s="305">
        <v>7912.5950000000003</v>
      </c>
      <c r="BD41" s="305">
        <v>7922.3419999999996</v>
      </c>
      <c r="BE41" s="305">
        <v>7931.79</v>
      </c>
      <c r="BF41" s="305">
        <v>7940.8159999999998</v>
      </c>
      <c r="BG41" s="305">
        <v>7949.3180000000002</v>
      </c>
      <c r="BH41" s="305">
        <v>7957.2479999999996</v>
      </c>
      <c r="BI41" s="305">
        <v>7964.7669999999998</v>
      </c>
      <c r="BJ41" s="305">
        <v>7972.09</v>
      </c>
      <c r="BK41" s="305">
        <v>7979.3850000000002</v>
      </c>
      <c r="BL41" s="305">
        <v>7986.6260000000002</v>
      </c>
      <c r="BM41" s="305">
        <v>7993.741</v>
      </c>
      <c r="BN41" s="305">
        <v>8000.6869999999999</v>
      </c>
      <c r="BO41" s="305">
        <v>8007.5410000000002</v>
      </c>
      <c r="BP41" s="305">
        <v>8014.4120000000003</v>
      </c>
      <c r="BQ41" s="305">
        <v>8021.3819999999996</v>
      </c>
      <c r="BR41" s="305">
        <v>8028.4139999999998</v>
      </c>
      <c r="BS41" s="305">
        <v>8035.4459999999999</v>
      </c>
      <c r="BT41" s="305">
        <v>8042.4279999999999</v>
      </c>
      <c r="BU41" s="305">
        <v>8049.3680000000004</v>
      </c>
      <c r="BV41" s="305">
        <v>8056.2870000000003</v>
      </c>
    </row>
    <row r="42" spans="1:74" s="160" customFormat="1" ht="11.15" customHeight="1" x14ac:dyDescent="0.25">
      <c r="A42" s="148" t="s">
        <v>717</v>
      </c>
      <c r="B42" s="204" t="s">
        <v>437</v>
      </c>
      <c r="C42" s="232">
        <v>14717.540993000001</v>
      </c>
      <c r="D42" s="232">
        <v>14732.377261</v>
      </c>
      <c r="E42" s="232">
        <v>14745.162404000001</v>
      </c>
      <c r="F42" s="232">
        <v>14755.090436</v>
      </c>
      <c r="G42" s="232">
        <v>14764.121298</v>
      </c>
      <c r="H42" s="232">
        <v>14774.906413999999</v>
      </c>
      <c r="I42" s="232">
        <v>14789.35259</v>
      </c>
      <c r="J42" s="232">
        <v>14806.388156999999</v>
      </c>
      <c r="K42" s="232">
        <v>14824.196832</v>
      </c>
      <c r="L42" s="232">
        <v>14841.309525999999</v>
      </c>
      <c r="M42" s="232">
        <v>14857.64594</v>
      </c>
      <c r="N42" s="232">
        <v>14873.472972</v>
      </c>
      <c r="O42" s="232">
        <v>14889.137817000001</v>
      </c>
      <c r="P42" s="232">
        <v>14905.308848999999</v>
      </c>
      <c r="Q42" s="232">
        <v>14922.734739</v>
      </c>
      <c r="R42" s="232">
        <v>14941.844025</v>
      </c>
      <c r="S42" s="232">
        <v>14961.784709</v>
      </c>
      <c r="T42" s="232">
        <v>14981.384658999999</v>
      </c>
      <c r="U42" s="232">
        <v>15000.187855</v>
      </c>
      <c r="V42" s="232">
        <v>15020.602723</v>
      </c>
      <c r="W42" s="232">
        <v>15045.753796999999</v>
      </c>
      <c r="X42" s="232">
        <v>15076.19137</v>
      </c>
      <c r="Y42" s="232">
        <v>15102.168765</v>
      </c>
      <c r="Z42" s="232">
        <v>15111.365061</v>
      </c>
      <c r="AA42" s="232">
        <v>15096.752812999999</v>
      </c>
      <c r="AB42" s="232">
        <v>15072.478481</v>
      </c>
      <c r="AC42" s="232">
        <v>15057.982</v>
      </c>
      <c r="AD42" s="232">
        <v>15067.374470999999</v>
      </c>
      <c r="AE42" s="232">
        <v>15093.451657</v>
      </c>
      <c r="AF42" s="232">
        <v>15123.680490000001</v>
      </c>
      <c r="AG42" s="232">
        <v>15148.306267</v>
      </c>
      <c r="AH42" s="232">
        <v>15168.687764</v>
      </c>
      <c r="AI42" s="232">
        <v>15188.962126</v>
      </c>
      <c r="AJ42" s="232">
        <v>15212.274313</v>
      </c>
      <c r="AK42" s="232">
        <v>15237.800542999999</v>
      </c>
      <c r="AL42" s="232">
        <v>15263.724853</v>
      </c>
      <c r="AM42" s="232">
        <v>15288.467524</v>
      </c>
      <c r="AN42" s="232">
        <v>15311.393840000001</v>
      </c>
      <c r="AO42" s="232">
        <v>15332.105331999999</v>
      </c>
      <c r="AP42" s="232">
        <v>15350.270827</v>
      </c>
      <c r="AQ42" s="232">
        <v>15365.828329</v>
      </c>
      <c r="AR42" s="232">
        <v>15378.783137</v>
      </c>
      <c r="AS42" s="232">
        <v>15389.635495</v>
      </c>
      <c r="AT42" s="232">
        <v>15400.865427000001</v>
      </c>
      <c r="AU42" s="232">
        <v>15415.447904000001</v>
      </c>
      <c r="AV42" s="232">
        <v>15435.481947</v>
      </c>
      <c r="AW42" s="232">
        <v>15459.562782999999</v>
      </c>
      <c r="AX42" s="232">
        <v>15485.409691999999</v>
      </c>
      <c r="AY42" s="232">
        <v>15511.169105000001</v>
      </c>
      <c r="AZ42" s="305">
        <v>15536.7</v>
      </c>
      <c r="BA42" s="305">
        <v>15562.27</v>
      </c>
      <c r="BB42" s="305">
        <v>15588.08</v>
      </c>
      <c r="BC42" s="305">
        <v>15613.89</v>
      </c>
      <c r="BD42" s="305">
        <v>15639.37</v>
      </c>
      <c r="BE42" s="305">
        <v>15664.22</v>
      </c>
      <c r="BF42" s="305">
        <v>15688.24</v>
      </c>
      <c r="BG42" s="305">
        <v>15711.28</v>
      </c>
      <c r="BH42" s="305">
        <v>15733.24</v>
      </c>
      <c r="BI42" s="305">
        <v>15754.38</v>
      </c>
      <c r="BJ42" s="305">
        <v>15775.04</v>
      </c>
      <c r="BK42" s="305">
        <v>15795.5</v>
      </c>
      <c r="BL42" s="305">
        <v>15815.74</v>
      </c>
      <c r="BM42" s="305">
        <v>15835.69</v>
      </c>
      <c r="BN42" s="305">
        <v>15855.33</v>
      </c>
      <c r="BO42" s="305">
        <v>15874.83</v>
      </c>
      <c r="BP42" s="305">
        <v>15894.45</v>
      </c>
      <c r="BQ42" s="305">
        <v>15914.35</v>
      </c>
      <c r="BR42" s="305">
        <v>15934.4</v>
      </c>
      <c r="BS42" s="305">
        <v>15954.42</v>
      </c>
      <c r="BT42" s="305">
        <v>15974.24</v>
      </c>
      <c r="BU42" s="305">
        <v>15993.9</v>
      </c>
      <c r="BV42" s="305">
        <v>16013.48</v>
      </c>
    </row>
    <row r="43" spans="1:74" s="160" customFormat="1" ht="11.15" customHeight="1" x14ac:dyDescent="0.25">
      <c r="A43" s="148" t="s">
        <v>718</v>
      </c>
      <c r="B43" s="204" t="s">
        <v>438</v>
      </c>
      <c r="C43" s="232">
        <v>9105.8020565999996</v>
      </c>
      <c r="D43" s="232">
        <v>9121.2114720000009</v>
      </c>
      <c r="E43" s="232">
        <v>9135.8044339999997</v>
      </c>
      <c r="F43" s="232">
        <v>9149.1538715999995</v>
      </c>
      <c r="G43" s="232">
        <v>9161.4881306000007</v>
      </c>
      <c r="H43" s="232">
        <v>9173.1994109000007</v>
      </c>
      <c r="I43" s="232">
        <v>9184.6340808999994</v>
      </c>
      <c r="J43" s="232">
        <v>9195.9551828999993</v>
      </c>
      <c r="K43" s="232">
        <v>9207.2799278999992</v>
      </c>
      <c r="L43" s="232">
        <v>9218.6830408999995</v>
      </c>
      <c r="M43" s="232">
        <v>9230.0693031999999</v>
      </c>
      <c r="N43" s="232">
        <v>9241.3010104000005</v>
      </c>
      <c r="O43" s="232">
        <v>9252.3358131999994</v>
      </c>
      <c r="P43" s="232">
        <v>9263.5127838000008</v>
      </c>
      <c r="Q43" s="232">
        <v>9275.2663494000008</v>
      </c>
      <c r="R43" s="232">
        <v>9287.9082443000007</v>
      </c>
      <c r="S43" s="232">
        <v>9301.2594289000008</v>
      </c>
      <c r="T43" s="232">
        <v>9315.0181702000009</v>
      </c>
      <c r="U43" s="232">
        <v>9329.1825645000008</v>
      </c>
      <c r="V43" s="232">
        <v>9344.9500251000009</v>
      </c>
      <c r="W43" s="232">
        <v>9363.8177942999992</v>
      </c>
      <c r="X43" s="232">
        <v>9385.7568221000001</v>
      </c>
      <c r="Y43" s="232">
        <v>9404.6328895000006</v>
      </c>
      <c r="Z43" s="232">
        <v>9412.7854850000003</v>
      </c>
      <c r="AA43" s="232">
        <v>9405.9168257000001</v>
      </c>
      <c r="AB43" s="232">
        <v>9393.1800437999991</v>
      </c>
      <c r="AC43" s="232">
        <v>9387.0910000000003</v>
      </c>
      <c r="AD43" s="232">
        <v>9396.7310443999995</v>
      </c>
      <c r="AE43" s="232">
        <v>9417.4434844000007</v>
      </c>
      <c r="AF43" s="232">
        <v>9441.1371168999995</v>
      </c>
      <c r="AG43" s="232">
        <v>9461.4596230999996</v>
      </c>
      <c r="AH43" s="232">
        <v>9479.0142211999992</v>
      </c>
      <c r="AI43" s="232">
        <v>9496.1430139000004</v>
      </c>
      <c r="AJ43" s="232">
        <v>9514.6816180999995</v>
      </c>
      <c r="AK43" s="232">
        <v>9534.4397071999992</v>
      </c>
      <c r="AL43" s="232">
        <v>9554.7204688000002</v>
      </c>
      <c r="AM43" s="232">
        <v>9574.8308085000008</v>
      </c>
      <c r="AN43" s="232">
        <v>9594.0925019999995</v>
      </c>
      <c r="AO43" s="232">
        <v>9611.8310430000001</v>
      </c>
      <c r="AP43" s="232">
        <v>9627.5173512000001</v>
      </c>
      <c r="AQ43" s="232">
        <v>9641.2040508999999</v>
      </c>
      <c r="AR43" s="232">
        <v>9653.0891924000007</v>
      </c>
      <c r="AS43" s="232">
        <v>9663.6483508000001</v>
      </c>
      <c r="AT43" s="232">
        <v>9674.4672002999996</v>
      </c>
      <c r="AU43" s="232">
        <v>9687.4089399000004</v>
      </c>
      <c r="AV43" s="232">
        <v>9703.7781964000005</v>
      </c>
      <c r="AW43" s="232">
        <v>9722.6453081</v>
      </c>
      <c r="AX43" s="232">
        <v>9742.5220408000005</v>
      </c>
      <c r="AY43" s="232">
        <v>9762.1822061999992</v>
      </c>
      <c r="AZ43" s="305">
        <v>9781.4480000000003</v>
      </c>
      <c r="BA43" s="305">
        <v>9800.4030000000002</v>
      </c>
      <c r="BB43" s="305">
        <v>9819.1200000000008</v>
      </c>
      <c r="BC43" s="305">
        <v>9837.6290000000008</v>
      </c>
      <c r="BD43" s="305">
        <v>9855.9470000000001</v>
      </c>
      <c r="BE43" s="305">
        <v>9874.0480000000007</v>
      </c>
      <c r="BF43" s="305">
        <v>9891.732</v>
      </c>
      <c r="BG43" s="305">
        <v>9908.7530000000006</v>
      </c>
      <c r="BH43" s="305">
        <v>9924.9519999999993</v>
      </c>
      <c r="BI43" s="305">
        <v>9940.4989999999998</v>
      </c>
      <c r="BJ43" s="305">
        <v>9955.6479999999992</v>
      </c>
      <c r="BK43" s="305">
        <v>9970.6389999999992</v>
      </c>
      <c r="BL43" s="305">
        <v>9985.6419999999998</v>
      </c>
      <c r="BM43" s="305">
        <v>10000.81</v>
      </c>
      <c r="BN43" s="305">
        <v>10016.219999999999</v>
      </c>
      <c r="BO43" s="305">
        <v>10031.66</v>
      </c>
      <c r="BP43" s="305">
        <v>10046.84</v>
      </c>
      <c r="BQ43" s="305">
        <v>10061.56</v>
      </c>
      <c r="BR43" s="305">
        <v>10076.01</v>
      </c>
      <c r="BS43" s="305">
        <v>10090.459999999999</v>
      </c>
      <c r="BT43" s="305">
        <v>10105.120000000001</v>
      </c>
      <c r="BU43" s="305">
        <v>10119.969999999999</v>
      </c>
      <c r="BV43" s="305">
        <v>10134.91</v>
      </c>
    </row>
    <row r="44" spans="1:74" s="160" customFormat="1" ht="11.15" customHeight="1" x14ac:dyDescent="0.25">
      <c r="A44" s="148" t="s">
        <v>719</v>
      </c>
      <c r="B44" s="204" t="s">
        <v>439</v>
      </c>
      <c r="C44" s="232">
        <v>18778.300652999998</v>
      </c>
      <c r="D44" s="232">
        <v>18790.838225</v>
      </c>
      <c r="E44" s="232">
        <v>18801.437779</v>
      </c>
      <c r="F44" s="232">
        <v>18809.275548000001</v>
      </c>
      <c r="G44" s="232">
        <v>18815.286693999999</v>
      </c>
      <c r="H44" s="232">
        <v>18820.846114</v>
      </c>
      <c r="I44" s="232">
        <v>18827.044166</v>
      </c>
      <c r="J44" s="232">
        <v>18833.833060000001</v>
      </c>
      <c r="K44" s="232">
        <v>18840.88047</v>
      </c>
      <c r="L44" s="232">
        <v>18847.879377000001</v>
      </c>
      <c r="M44" s="232">
        <v>18854.624005000001</v>
      </c>
      <c r="N44" s="232">
        <v>18860.933889</v>
      </c>
      <c r="O44" s="232">
        <v>18866.834397999999</v>
      </c>
      <c r="P44" s="232">
        <v>18873.174249</v>
      </c>
      <c r="Q44" s="232">
        <v>18881.007992999999</v>
      </c>
      <c r="R44" s="232">
        <v>18890.98069</v>
      </c>
      <c r="S44" s="232">
        <v>18902.099430999999</v>
      </c>
      <c r="T44" s="232">
        <v>18912.961812000001</v>
      </c>
      <c r="U44" s="232">
        <v>18923.019951999999</v>
      </c>
      <c r="V44" s="232">
        <v>18935.144056000001</v>
      </c>
      <c r="W44" s="232">
        <v>18953.058851999998</v>
      </c>
      <c r="X44" s="232">
        <v>18977.294097999998</v>
      </c>
      <c r="Y44" s="232">
        <v>18995.599674000001</v>
      </c>
      <c r="Z44" s="232">
        <v>18992.530490000001</v>
      </c>
      <c r="AA44" s="232">
        <v>18959.348477</v>
      </c>
      <c r="AB44" s="232">
        <v>18914.143639000002</v>
      </c>
      <c r="AC44" s="232">
        <v>18881.713</v>
      </c>
      <c r="AD44" s="232">
        <v>18879.959342999999</v>
      </c>
      <c r="AE44" s="232">
        <v>18899.208490000001</v>
      </c>
      <c r="AF44" s="232">
        <v>18922.892018999999</v>
      </c>
      <c r="AG44" s="232">
        <v>18938.085296000001</v>
      </c>
      <c r="AH44" s="232">
        <v>18946.438817999999</v>
      </c>
      <c r="AI44" s="232">
        <v>18953.246870999999</v>
      </c>
      <c r="AJ44" s="232">
        <v>18962.583726000001</v>
      </c>
      <c r="AK44" s="232">
        <v>18973.643611</v>
      </c>
      <c r="AL44" s="232">
        <v>18984.400743999999</v>
      </c>
      <c r="AM44" s="232">
        <v>18993.1067</v>
      </c>
      <c r="AN44" s="232">
        <v>18999.122489000001</v>
      </c>
      <c r="AO44" s="232">
        <v>19002.086476</v>
      </c>
      <c r="AP44" s="232">
        <v>19001.761288999998</v>
      </c>
      <c r="AQ44" s="232">
        <v>18998.406590999999</v>
      </c>
      <c r="AR44" s="232">
        <v>18992.406306000001</v>
      </c>
      <c r="AS44" s="232">
        <v>18984.648733000002</v>
      </c>
      <c r="AT44" s="232">
        <v>18978.039675</v>
      </c>
      <c r="AU44" s="232">
        <v>18975.989311000001</v>
      </c>
      <c r="AV44" s="232">
        <v>18980.955875</v>
      </c>
      <c r="AW44" s="232">
        <v>18991.589822999998</v>
      </c>
      <c r="AX44" s="232">
        <v>19005.589670000001</v>
      </c>
      <c r="AY44" s="232">
        <v>19020.943574000001</v>
      </c>
      <c r="AZ44" s="305">
        <v>19036.8</v>
      </c>
      <c r="BA44" s="305">
        <v>19052.59</v>
      </c>
      <c r="BB44" s="305">
        <v>19067.900000000001</v>
      </c>
      <c r="BC44" s="305">
        <v>19082.900000000001</v>
      </c>
      <c r="BD44" s="305">
        <v>19097.900000000001</v>
      </c>
      <c r="BE44" s="305">
        <v>19113.02</v>
      </c>
      <c r="BF44" s="305">
        <v>19127.669999999998</v>
      </c>
      <c r="BG44" s="305">
        <v>19141.05</v>
      </c>
      <c r="BH44" s="305">
        <v>19152.64</v>
      </c>
      <c r="BI44" s="305">
        <v>19162.91</v>
      </c>
      <c r="BJ44" s="305">
        <v>19172.63</v>
      </c>
      <c r="BK44" s="305">
        <v>19182.39</v>
      </c>
      <c r="BL44" s="305">
        <v>19192.23</v>
      </c>
      <c r="BM44" s="305">
        <v>19202.03</v>
      </c>
      <c r="BN44" s="305">
        <v>19211.72</v>
      </c>
      <c r="BO44" s="305">
        <v>19221.400000000001</v>
      </c>
      <c r="BP44" s="305">
        <v>19231.240000000002</v>
      </c>
      <c r="BQ44" s="305">
        <v>19241.36</v>
      </c>
      <c r="BR44" s="305">
        <v>19251.82</v>
      </c>
      <c r="BS44" s="305">
        <v>19262.650000000001</v>
      </c>
      <c r="BT44" s="305">
        <v>19273.86</v>
      </c>
      <c r="BU44" s="305">
        <v>19285.330000000002</v>
      </c>
      <c r="BV44" s="305">
        <v>19296.95</v>
      </c>
    </row>
    <row r="45" spans="1:74" s="160" customFormat="1" ht="11.15" customHeight="1" x14ac:dyDescent="0.25">
      <c r="A45" s="148"/>
      <c r="B45" s="165" t="s">
        <v>720</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319"/>
      <c r="BA45" s="319"/>
      <c r="BB45" s="319"/>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5" customHeight="1" x14ac:dyDescent="0.25">
      <c r="A46" s="148" t="s">
        <v>721</v>
      </c>
      <c r="B46" s="204" t="s">
        <v>432</v>
      </c>
      <c r="C46" s="250">
        <v>7.4476691358</v>
      </c>
      <c r="D46" s="250">
        <v>7.4528061727999999</v>
      </c>
      <c r="E46" s="250">
        <v>7.4580246914000003</v>
      </c>
      <c r="F46" s="250">
        <v>7.4642432099000002</v>
      </c>
      <c r="G46" s="250">
        <v>7.4689358024999999</v>
      </c>
      <c r="H46" s="250">
        <v>7.4730209877</v>
      </c>
      <c r="I46" s="250">
        <v>7.4744345679000004</v>
      </c>
      <c r="J46" s="250">
        <v>7.4788530864</v>
      </c>
      <c r="K46" s="250">
        <v>7.4842123456999996</v>
      </c>
      <c r="L46" s="250">
        <v>7.4924432099000002</v>
      </c>
      <c r="M46" s="250">
        <v>7.4982358025</v>
      </c>
      <c r="N46" s="250">
        <v>7.5035209877</v>
      </c>
      <c r="O46" s="250">
        <v>7.5059777778000001</v>
      </c>
      <c r="P46" s="250">
        <v>7.5119888889000004</v>
      </c>
      <c r="Q46" s="250">
        <v>7.5192333332999999</v>
      </c>
      <c r="R46" s="250">
        <v>7.5312123457000002</v>
      </c>
      <c r="S46" s="250">
        <v>7.5382975309000004</v>
      </c>
      <c r="T46" s="250">
        <v>7.5439901235000004</v>
      </c>
      <c r="U46" s="250">
        <v>7.5476234568000002</v>
      </c>
      <c r="V46" s="250">
        <v>7.5510308642000004</v>
      </c>
      <c r="W46" s="250">
        <v>7.553545679</v>
      </c>
      <c r="X46" s="250">
        <v>7.5545999999999998</v>
      </c>
      <c r="Y46" s="250">
        <v>7.5557555556000002</v>
      </c>
      <c r="Z46" s="250">
        <v>7.5564444444000003</v>
      </c>
      <c r="AA46" s="250">
        <v>7.7317530864000004</v>
      </c>
      <c r="AB46" s="250">
        <v>7.6001938272</v>
      </c>
      <c r="AC46" s="250">
        <v>7.3368530863999997</v>
      </c>
      <c r="AD46" s="250">
        <v>6.5251333333000003</v>
      </c>
      <c r="AE46" s="250">
        <v>6.3106777777999996</v>
      </c>
      <c r="AF46" s="250">
        <v>6.2768888889000003</v>
      </c>
      <c r="AG46" s="250">
        <v>6.7136185184999997</v>
      </c>
      <c r="AH46" s="250">
        <v>6.8237740741000001</v>
      </c>
      <c r="AI46" s="250">
        <v>6.8972074073999998</v>
      </c>
      <c r="AJ46" s="250">
        <v>6.8909939464000001</v>
      </c>
      <c r="AK46" s="250">
        <v>6.9231762644000003</v>
      </c>
      <c r="AL46" s="250">
        <v>6.9508297892000002</v>
      </c>
      <c r="AM46" s="250">
        <v>6.9656425233999997</v>
      </c>
      <c r="AN46" s="250">
        <v>6.9904724599000003</v>
      </c>
      <c r="AO46" s="250">
        <v>7.0170076013999996</v>
      </c>
      <c r="AP46" s="250">
        <v>7.0414336458999998</v>
      </c>
      <c r="AQ46" s="250">
        <v>7.0742399236000004</v>
      </c>
      <c r="AR46" s="250">
        <v>7.1116121328000004</v>
      </c>
      <c r="AS46" s="250">
        <v>7.1697390544999999</v>
      </c>
      <c r="AT46" s="250">
        <v>7.2041015405</v>
      </c>
      <c r="AU46" s="250">
        <v>7.2308883720999999</v>
      </c>
      <c r="AV46" s="250">
        <v>7.2388118034</v>
      </c>
      <c r="AW46" s="250">
        <v>7.2589131351000002</v>
      </c>
      <c r="AX46" s="250">
        <v>7.2799046215000001</v>
      </c>
      <c r="AY46" s="250">
        <v>7.3033820595999996</v>
      </c>
      <c r="AZ46" s="316">
        <v>7.3249570000000004</v>
      </c>
      <c r="BA46" s="316">
        <v>7.3462249999999996</v>
      </c>
      <c r="BB46" s="316">
        <v>7.3693309999999999</v>
      </c>
      <c r="BC46" s="316">
        <v>7.3883780000000003</v>
      </c>
      <c r="BD46" s="316">
        <v>7.4055090000000003</v>
      </c>
      <c r="BE46" s="316">
        <v>7.4211939999999998</v>
      </c>
      <c r="BF46" s="316">
        <v>7.4341439999999999</v>
      </c>
      <c r="BG46" s="316">
        <v>7.4448259999999999</v>
      </c>
      <c r="BH46" s="316">
        <v>7.4514560000000003</v>
      </c>
      <c r="BI46" s="316">
        <v>7.4589439999999998</v>
      </c>
      <c r="BJ46" s="316">
        <v>7.4655040000000001</v>
      </c>
      <c r="BK46" s="316">
        <v>7.4705250000000003</v>
      </c>
      <c r="BL46" s="316">
        <v>7.4756879999999999</v>
      </c>
      <c r="BM46" s="316">
        <v>7.4803810000000004</v>
      </c>
      <c r="BN46" s="316">
        <v>7.4841430000000004</v>
      </c>
      <c r="BO46" s="316">
        <v>7.4882429999999998</v>
      </c>
      <c r="BP46" s="316">
        <v>7.4922199999999997</v>
      </c>
      <c r="BQ46" s="316">
        <v>7.4957640000000003</v>
      </c>
      <c r="BR46" s="316">
        <v>7.4997259999999999</v>
      </c>
      <c r="BS46" s="316">
        <v>7.5037960000000004</v>
      </c>
      <c r="BT46" s="316">
        <v>7.5079739999999999</v>
      </c>
      <c r="BU46" s="316">
        <v>7.5122619999999998</v>
      </c>
      <c r="BV46" s="316">
        <v>7.5166570000000004</v>
      </c>
    </row>
    <row r="47" spans="1:74" s="160" customFormat="1" ht="11.15" customHeight="1" x14ac:dyDescent="0.25">
      <c r="A47" s="148" t="s">
        <v>722</v>
      </c>
      <c r="B47" s="204" t="s">
        <v>465</v>
      </c>
      <c r="C47" s="250">
        <v>19.739508642000001</v>
      </c>
      <c r="D47" s="250">
        <v>19.757893827</v>
      </c>
      <c r="E47" s="250">
        <v>19.779497531000001</v>
      </c>
      <c r="F47" s="250">
        <v>19.811875309000001</v>
      </c>
      <c r="G47" s="250">
        <v>19.834249383</v>
      </c>
      <c r="H47" s="250">
        <v>19.854175308999999</v>
      </c>
      <c r="I47" s="250">
        <v>19.867554321</v>
      </c>
      <c r="J47" s="250">
        <v>19.885658025000001</v>
      </c>
      <c r="K47" s="250">
        <v>19.904387654000001</v>
      </c>
      <c r="L47" s="250">
        <v>19.924903703999998</v>
      </c>
      <c r="M47" s="250">
        <v>19.944014814999999</v>
      </c>
      <c r="N47" s="250">
        <v>19.962881481</v>
      </c>
      <c r="O47" s="250">
        <v>19.983286419999999</v>
      </c>
      <c r="P47" s="250">
        <v>20.000327160000001</v>
      </c>
      <c r="Q47" s="250">
        <v>20.015786420000001</v>
      </c>
      <c r="R47" s="250">
        <v>20.02814321</v>
      </c>
      <c r="S47" s="250">
        <v>20.041580246999999</v>
      </c>
      <c r="T47" s="250">
        <v>20.054576543</v>
      </c>
      <c r="U47" s="250">
        <v>20.070509876999999</v>
      </c>
      <c r="V47" s="250">
        <v>20.080091358000001</v>
      </c>
      <c r="W47" s="250">
        <v>20.086698765000001</v>
      </c>
      <c r="X47" s="250">
        <v>20.087379012</v>
      </c>
      <c r="Y47" s="250">
        <v>20.090253086000001</v>
      </c>
      <c r="Z47" s="250">
        <v>20.092367900999999</v>
      </c>
      <c r="AA47" s="250">
        <v>20.592024690999999</v>
      </c>
      <c r="AB47" s="250">
        <v>20.218895062000001</v>
      </c>
      <c r="AC47" s="250">
        <v>19.471280246999999</v>
      </c>
      <c r="AD47" s="250">
        <v>17.179377777999999</v>
      </c>
      <c r="AE47" s="250">
        <v>16.560144443999999</v>
      </c>
      <c r="AF47" s="250">
        <v>16.443777778000001</v>
      </c>
      <c r="AG47" s="250">
        <v>17.621704938000001</v>
      </c>
      <c r="AH47" s="250">
        <v>17.917501235</v>
      </c>
      <c r="AI47" s="250">
        <v>18.122593826999999</v>
      </c>
      <c r="AJ47" s="250">
        <v>18.154879005000002</v>
      </c>
      <c r="AK47" s="250">
        <v>18.240141973</v>
      </c>
      <c r="AL47" s="250">
        <v>18.296279021</v>
      </c>
      <c r="AM47" s="250">
        <v>18.267313669</v>
      </c>
      <c r="AN47" s="250">
        <v>18.307181236000002</v>
      </c>
      <c r="AO47" s="250">
        <v>18.359905241</v>
      </c>
      <c r="AP47" s="250">
        <v>18.432953836999999</v>
      </c>
      <c r="AQ47" s="250">
        <v>18.505789608000001</v>
      </c>
      <c r="AR47" s="250">
        <v>18.585880704000001</v>
      </c>
      <c r="AS47" s="250">
        <v>18.697134859999998</v>
      </c>
      <c r="AT47" s="250">
        <v>18.773805807999999</v>
      </c>
      <c r="AU47" s="250">
        <v>18.839801282</v>
      </c>
      <c r="AV47" s="250">
        <v>18.875874364000001</v>
      </c>
      <c r="AW47" s="250">
        <v>18.934954077</v>
      </c>
      <c r="AX47" s="250">
        <v>18.997793502</v>
      </c>
      <c r="AY47" s="250">
        <v>19.07121128</v>
      </c>
      <c r="AZ47" s="316">
        <v>19.13646</v>
      </c>
      <c r="BA47" s="316">
        <v>19.20035</v>
      </c>
      <c r="BB47" s="316">
        <v>19.266749999999998</v>
      </c>
      <c r="BC47" s="316">
        <v>19.325030000000002</v>
      </c>
      <c r="BD47" s="316">
        <v>19.379059999999999</v>
      </c>
      <c r="BE47" s="316">
        <v>19.4344</v>
      </c>
      <c r="BF47" s="316">
        <v>19.475760000000001</v>
      </c>
      <c r="BG47" s="316">
        <v>19.508710000000001</v>
      </c>
      <c r="BH47" s="316">
        <v>19.521809999999999</v>
      </c>
      <c r="BI47" s="316">
        <v>19.546479999999999</v>
      </c>
      <c r="BJ47" s="316">
        <v>19.571290000000001</v>
      </c>
      <c r="BK47" s="316">
        <v>19.60164</v>
      </c>
      <c r="BL47" s="316">
        <v>19.622710000000001</v>
      </c>
      <c r="BM47" s="316">
        <v>19.639869999999998</v>
      </c>
      <c r="BN47" s="316">
        <v>19.646820000000002</v>
      </c>
      <c r="BO47" s="316">
        <v>19.660920000000001</v>
      </c>
      <c r="BP47" s="316">
        <v>19.67586</v>
      </c>
      <c r="BQ47" s="316">
        <v>19.69294</v>
      </c>
      <c r="BR47" s="316">
        <v>19.708580000000001</v>
      </c>
      <c r="BS47" s="316">
        <v>19.724080000000001</v>
      </c>
      <c r="BT47" s="316">
        <v>19.739450000000001</v>
      </c>
      <c r="BU47" s="316">
        <v>19.75468</v>
      </c>
      <c r="BV47" s="316">
        <v>19.769770000000001</v>
      </c>
    </row>
    <row r="48" spans="1:74" s="160" customFormat="1" ht="11.15" customHeight="1" x14ac:dyDescent="0.25">
      <c r="A48" s="148" t="s">
        <v>723</v>
      </c>
      <c r="B48" s="204" t="s">
        <v>433</v>
      </c>
      <c r="C48" s="250">
        <v>22.142002469000001</v>
      </c>
      <c r="D48" s="250">
        <v>22.161272839999999</v>
      </c>
      <c r="E48" s="250">
        <v>22.174924691000001</v>
      </c>
      <c r="F48" s="250">
        <v>22.170661727999999</v>
      </c>
      <c r="G48" s="250">
        <v>22.182298764999999</v>
      </c>
      <c r="H48" s="250">
        <v>22.197539505999998</v>
      </c>
      <c r="I48" s="250">
        <v>22.226230864000001</v>
      </c>
      <c r="J48" s="250">
        <v>22.241293827</v>
      </c>
      <c r="K48" s="250">
        <v>22.252575309000001</v>
      </c>
      <c r="L48" s="250">
        <v>22.253675308999998</v>
      </c>
      <c r="M48" s="250">
        <v>22.262193827000001</v>
      </c>
      <c r="N48" s="250">
        <v>22.271730863999998</v>
      </c>
      <c r="O48" s="250">
        <v>22.287402469</v>
      </c>
      <c r="P48" s="250">
        <v>22.295139506000002</v>
      </c>
      <c r="Q48" s="250">
        <v>22.300058024999998</v>
      </c>
      <c r="R48" s="250">
        <v>22.296202469000001</v>
      </c>
      <c r="S48" s="250">
        <v>22.299950617</v>
      </c>
      <c r="T48" s="250">
        <v>22.305346914000001</v>
      </c>
      <c r="U48" s="250">
        <v>22.316988889000001</v>
      </c>
      <c r="V48" s="250">
        <v>22.322233333</v>
      </c>
      <c r="W48" s="250">
        <v>22.325677777999999</v>
      </c>
      <c r="X48" s="250">
        <v>22.328433333</v>
      </c>
      <c r="Y48" s="250">
        <v>22.327444444000001</v>
      </c>
      <c r="Z48" s="250">
        <v>22.323822222</v>
      </c>
      <c r="AA48" s="250">
        <v>22.755966666999999</v>
      </c>
      <c r="AB48" s="250">
        <v>22.418277778</v>
      </c>
      <c r="AC48" s="250">
        <v>21.749155556000002</v>
      </c>
      <c r="AD48" s="250">
        <v>19.658540740999999</v>
      </c>
      <c r="AE48" s="250">
        <v>19.144096296000001</v>
      </c>
      <c r="AF48" s="250">
        <v>19.115762963000002</v>
      </c>
      <c r="AG48" s="250">
        <v>20.400390123000001</v>
      </c>
      <c r="AH48" s="250">
        <v>20.724141974999998</v>
      </c>
      <c r="AI48" s="250">
        <v>20.913867901</v>
      </c>
      <c r="AJ48" s="250">
        <v>20.800862747</v>
      </c>
      <c r="AK48" s="250">
        <v>20.849065687</v>
      </c>
      <c r="AL48" s="250">
        <v>20.889771566</v>
      </c>
      <c r="AM48" s="250">
        <v>20.906438508000001</v>
      </c>
      <c r="AN48" s="250">
        <v>20.944556676000001</v>
      </c>
      <c r="AO48" s="250">
        <v>20.987584191</v>
      </c>
      <c r="AP48" s="250">
        <v>21.020457317000002</v>
      </c>
      <c r="AQ48" s="250">
        <v>21.084601330999998</v>
      </c>
      <c r="AR48" s="250">
        <v>21.164952496000002</v>
      </c>
      <c r="AS48" s="250">
        <v>21.300914015</v>
      </c>
      <c r="AT48" s="250">
        <v>21.384127077999999</v>
      </c>
      <c r="AU48" s="250">
        <v>21.453994889000001</v>
      </c>
      <c r="AV48" s="250">
        <v>21.486854093000002</v>
      </c>
      <c r="AW48" s="250">
        <v>21.547778914999999</v>
      </c>
      <c r="AX48" s="250">
        <v>21.613106000999998</v>
      </c>
      <c r="AY48" s="250">
        <v>21.696265708999999</v>
      </c>
      <c r="AZ48" s="316">
        <v>21.76032</v>
      </c>
      <c r="BA48" s="316">
        <v>21.818709999999999</v>
      </c>
      <c r="BB48" s="316">
        <v>21.870650000000001</v>
      </c>
      <c r="BC48" s="316">
        <v>21.918279999999999</v>
      </c>
      <c r="BD48" s="316">
        <v>21.960840000000001</v>
      </c>
      <c r="BE48" s="316">
        <v>21.99381</v>
      </c>
      <c r="BF48" s="316">
        <v>22.029579999999999</v>
      </c>
      <c r="BG48" s="316">
        <v>22.06363</v>
      </c>
      <c r="BH48" s="316">
        <v>22.101330000000001</v>
      </c>
      <c r="BI48" s="316">
        <v>22.127939999999999</v>
      </c>
      <c r="BJ48" s="316">
        <v>22.148810000000001</v>
      </c>
      <c r="BK48" s="316">
        <v>22.156110000000002</v>
      </c>
      <c r="BL48" s="316">
        <v>22.171389999999999</v>
      </c>
      <c r="BM48" s="316">
        <v>22.186810000000001</v>
      </c>
      <c r="BN48" s="316">
        <v>22.20562</v>
      </c>
      <c r="BO48" s="316">
        <v>22.218879999999999</v>
      </c>
      <c r="BP48" s="316">
        <v>22.229839999999999</v>
      </c>
      <c r="BQ48" s="316">
        <v>22.235749999999999</v>
      </c>
      <c r="BR48" s="316">
        <v>22.24418</v>
      </c>
      <c r="BS48" s="316">
        <v>22.252369999999999</v>
      </c>
      <c r="BT48" s="316">
        <v>22.26032</v>
      </c>
      <c r="BU48" s="316">
        <v>22.268039999999999</v>
      </c>
      <c r="BV48" s="316">
        <v>22.27552</v>
      </c>
    </row>
    <row r="49" spans="1:74" s="160" customFormat="1" ht="11.15" customHeight="1" x14ac:dyDescent="0.25">
      <c r="A49" s="148" t="s">
        <v>724</v>
      </c>
      <c r="B49" s="204" t="s">
        <v>434</v>
      </c>
      <c r="C49" s="250">
        <v>10.724025925999999</v>
      </c>
      <c r="D49" s="250">
        <v>10.731881481</v>
      </c>
      <c r="E49" s="250">
        <v>10.736892593</v>
      </c>
      <c r="F49" s="250">
        <v>10.731241975</v>
      </c>
      <c r="G49" s="250">
        <v>10.73642716</v>
      </c>
      <c r="H49" s="250">
        <v>10.744630863999999</v>
      </c>
      <c r="I49" s="250">
        <v>10.764381480999999</v>
      </c>
      <c r="J49" s="250">
        <v>10.772225926000001</v>
      </c>
      <c r="K49" s="250">
        <v>10.776692593</v>
      </c>
      <c r="L49" s="250">
        <v>10.77127284</v>
      </c>
      <c r="M49" s="250">
        <v>10.773865431999999</v>
      </c>
      <c r="N49" s="250">
        <v>10.777961727999999</v>
      </c>
      <c r="O49" s="250">
        <v>10.785082716</v>
      </c>
      <c r="P49" s="250">
        <v>10.791045679</v>
      </c>
      <c r="Q49" s="250">
        <v>10.797371605</v>
      </c>
      <c r="R49" s="250">
        <v>10.80552716</v>
      </c>
      <c r="S49" s="250">
        <v>10.811479011999999</v>
      </c>
      <c r="T49" s="250">
        <v>10.816693827</v>
      </c>
      <c r="U49" s="250">
        <v>10.819665432000001</v>
      </c>
      <c r="V49" s="250">
        <v>10.824535802</v>
      </c>
      <c r="W49" s="250">
        <v>10.829798765</v>
      </c>
      <c r="X49" s="250">
        <v>10.838288888999999</v>
      </c>
      <c r="Y49" s="250">
        <v>10.842211110999999</v>
      </c>
      <c r="Z49" s="250">
        <v>10.8444</v>
      </c>
      <c r="AA49" s="250">
        <v>11.008811111</v>
      </c>
      <c r="AB49" s="250">
        <v>10.884566667</v>
      </c>
      <c r="AC49" s="250">
        <v>10.635622222</v>
      </c>
      <c r="AD49" s="250">
        <v>9.8632913579999997</v>
      </c>
      <c r="AE49" s="250">
        <v>9.6639617284000003</v>
      </c>
      <c r="AF49" s="250">
        <v>9.6389469135999999</v>
      </c>
      <c r="AG49" s="250">
        <v>10.075190123</v>
      </c>
      <c r="AH49" s="250">
        <v>10.183597531</v>
      </c>
      <c r="AI49" s="250">
        <v>10.251112345999999</v>
      </c>
      <c r="AJ49" s="250">
        <v>10.226175703999999</v>
      </c>
      <c r="AK49" s="250">
        <v>10.250574480999999</v>
      </c>
      <c r="AL49" s="250">
        <v>10.272749814999999</v>
      </c>
      <c r="AM49" s="250">
        <v>10.284311404</v>
      </c>
      <c r="AN49" s="250">
        <v>10.308332574</v>
      </c>
      <c r="AO49" s="250">
        <v>10.336423023</v>
      </c>
      <c r="AP49" s="250">
        <v>10.368898829000001</v>
      </c>
      <c r="AQ49" s="250">
        <v>10.404890782000001</v>
      </c>
      <c r="AR49" s="250">
        <v>10.444714958</v>
      </c>
      <c r="AS49" s="250">
        <v>10.504960444</v>
      </c>
      <c r="AT49" s="250">
        <v>10.540007252000001</v>
      </c>
      <c r="AU49" s="250">
        <v>10.566444468</v>
      </c>
      <c r="AV49" s="250">
        <v>10.567239217999999</v>
      </c>
      <c r="AW49" s="250">
        <v>10.589231906</v>
      </c>
      <c r="AX49" s="250">
        <v>10.615389658</v>
      </c>
      <c r="AY49" s="250">
        <v>10.655586217</v>
      </c>
      <c r="AZ49" s="316">
        <v>10.68267</v>
      </c>
      <c r="BA49" s="316">
        <v>10.70651</v>
      </c>
      <c r="BB49" s="316">
        <v>10.72391</v>
      </c>
      <c r="BC49" s="316">
        <v>10.743679999999999</v>
      </c>
      <c r="BD49" s="316">
        <v>10.762600000000001</v>
      </c>
      <c r="BE49" s="316">
        <v>10.783189999999999</v>
      </c>
      <c r="BF49" s="316">
        <v>10.798539999999999</v>
      </c>
      <c r="BG49" s="316">
        <v>10.811159999999999</v>
      </c>
      <c r="BH49" s="316">
        <v>10.819610000000001</v>
      </c>
      <c r="BI49" s="316">
        <v>10.827859999999999</v>
      </c>
      <c r="BJ49" s="316">
        <v>10.83446</v>
      </c>
      <c r="BK49" s="316">
        <v>10.8375</v>
      </c>
      <c r="BL49" s="316">
        <v>10.84224</v>
      </c>
      <c r="BM49" s="316">
        <v>10.84676</v>
      </c>
      <c r="BN49" s="316">
        <v>10.851139999999999</v>
      </c>
      <c r="BO49" s="316">
        <v>10.8552</v>
      </c>
      <c r="BP49" s="316">
        <v>10.85899</v>
      </c>
      <c r="BQ49" s="316">
        <v>10.86199</v>
      </c>
      <c r="BR49" s="316">
        <v>10.86565</v>
      </c>
      <c r="BS49" s="316">
        <v>10.86946</v>
      </c>
      <c r="BT49" s="316">
        <v>10.8734</v>
      </c>
      <c r="BU49" s="316">
        <v>10.87748</v>
      </c>
      <c r="BV49" s="316">
        <v>10.8817</v>
      </c>
    </row>
    <row r="50" spans="1:74" s="160" customFormat="1" ht="11.15" customHeight="1" x14ac:dyDescent="0.25">
      <c r="A50" s="148" t="s">
        <v>725</v>
      </c>
      <c r="B50" s="204" t="s">
        <v>435</v>
      </c>
      <c r="C50" s="250">
        <v>28.459277778000001</v>
      </c>
      <c r="D50" s="250">
        <v>28.512522222000001</v>
      </c>
      <c r="E50" s="250">
        <v>28.564</v>
      </c>
      <c r="F50" s="250">
        <v>28.614896296000001</v>
      </c>
      <c r="G50" s="250">
        <v>28.661951852000001</v>
      </c>
      <c r="H50" s="250">
        <v>28.706351852000001</v>
      </c>
      <c r="I50" s="250">
        <v>28.749222222</v>
      </c>
      <c r="J50" s="250">
        <v>28.787466667</v>
      </c>
      <c r="K50" s="250">
        <v>28.822211111000001</v>
      </c>
      <c r="L50" s="250">
        <v>28.841312345999999</v>
      </c>
      <c r="M50" s="250">
        <v>28.878164198</v>
      </c>
      <c r="N50" s="250">
        <v>28.920623457000001</v>
      </c>
      <c r="O50" s="250">
        <v>28.984655556</v>
      </c>
      <c r="P50" s="250">
        <v>29.026355555999999</v>
      </c>
      <c r="Q50" s="250">
        <v>29.061688888999999</v>
      </c>
      <c r="R50" s="250">
        <v>29.078571605</v>
      </c>
      <c r="S50" s="250">
        <v>29.110234567999999</v>
      </c>
      <c r="T50" s="250">
        <v>29.144593827000001</v>
      </c>
      <c r="U50" s="250">
        <v>29.185832098999999</v>
      </c>
      <c r="V50" s="250">
        <v>29.222446913999999</v>
      </c>
      <c r="W50" s="250">
        <v>29.258620988000001</v>
      </c>
      <c r="X50" s="250">
        <v>29.306625925999999</v>
      </c>
      <c r="Y50" s="250">
        <v>29.332714814999999</v>
      </c>
      <c r="Z50" s="250">
        <v>29.349159259</v>
      </c>
      <c r="AA50" s="250">
        <v>29.816453085999999</v>
      </c>
      <c r="AB50" s="250">
        <v>29.468238272000001</v>
      </c>
      <c r="AC50" s="250">
        <v>28.765008642000002</v>
      </c>
      <c r="AD50" s="250">
        <v>26.583825925999999</v>
      </c>
      <c r="AE50" s="250">
        <v>26.012770369999998</v>
      </c>
      <c r="AF50" s="250">
        <v>25.928903704</v>
      </c>
      <c r="AG50" s="250">
        <v>27.105287654000001</v>
      </c>
      <c r="AH50" s="250">
        <v>27.416002468999999</v>
      </c>
      <c r="AI50" s="250">
        <v>27.634109877</v>
      </c>
      <c r="AJ50" s="250">
        <v>27.674723509</v>
      </c>
      <c r="AK50" s="250">
        <v>27.771280876999999</v>
      </c>
      <c r="AL50" s="250">
        <v>27.838895612999998</v>
      </c>
      <c r="AM50" s="250">
        <v>27.815992655999999</v>
      </c>
      <c r="AN50" s="250">
        <v>27.871903422999999</v>
      </c>
      <c r="AO50" s="250">
        <v>27.945052854</v>
      </c>
      <c r="AP50" s="250">
        <v>28.022986019000001</v>
      </c>
      <c r="AQ50" s="250">
        <v>28.139953973000001</v>
      </c>
      <c r="AR50" s="250">
        <v>28.283501786999999</v>
      </c>
      <c r="AS50" s="250">
        <v>28.524669898999999</v>
      </c>
      <c r="AT50" s="250">
        <v>28.668097104000001</v>
      </c>
      <c r="AU50" s="250">
        <v>28.784823840000001</v>
      </c>
      <c r="AV50" s="250">
        <v>28.838297931</v>
      </c>
      <c r="AW50" s="250">
        <v>28.929037861000001</v>
      </c>
      <c r="AX50" s="250">
        <v>29.020491454999998</v>
      </c>
      <c r="AY50" s="250">
        <v>29.121933621</v>
      </c>
      <c r="AZ50" s="316">
        <v>29.20786</v>
      </c>
      <c r="BA50" s="316">
        <v>29.28754</v>
      </c>
      <c r="BB50" s="316">
        <v>29.35885</v>
      </c>
      <c r="BC50" s="316">
        <v>29.42765</v>
      </c>
      <c r="BD50" s="316">
        <v>29.491790000000002</v>
      </c>
      <c r="BE50" s="316">
        <v>29.552350000000001</v>
      </c>
      <c r="BF50" s="316">
        <v>29.60641</v>
      </c>
      <c r="BG50" s="316">
        <v>29.65502</v>
      </c>
      <c r="BH50" s="316">
        <v>29.696870000000001</v>
      </c>
      <c r="BI50" s="316">
        <v>29.735600000000002</v>
      </c>
      <c r="BJ50" s="316">
        <v>29.769870000000001</v>
      </c>
      <c r="BK50" s="316">
        <v>29.794989999999999</v>
      </c>
      <c r="BL50" s="316">
        <v>29.823899999999998</v>
      </c>
      <c r="BM50" s="316">
        <v>29.85191</v>
      </c>
      <c r="BN50" s="316">
        <v>29.879349999999999</v>
      </c>
      <c r="BO50" s="316">
        <v>29.905270000000002</v>
      </c>
      <c r="BP50" s="316">
        <v>29.930019999999999</v>
      </c>
      <c r="BQ50" s="316">
        <v>29.95269</v>
      </c>
      <c r="BR50" s="316">
        <v>29.975770000000001</v>
      </c>
      <c r="BS50" s="316">
        <v>29.998370000000001</v>
      </c>
      <c r="BT50" s="316">
        <v>30.02047</v>
      </c>
      <c r="BU50" s="316">
        <v>30.042090000000002</v>
      </c>
      <c r="BV50" s="316">
        <v>30.063210000000002</v>
      </c>
    </row>
    <row r="51" spans="1:74" s="160" customFormat="1" ht="11.15" customHeight="1" x14ac:dyDescent="0.25">
      <c r="A51" s="148" t="s">
        <v>726</v>
      </c>
      <c r="B51" s="204" t="s">
        <v>436</v>
      </c>
      <c r="C51" s="250">
        <v>8.1456370370000002</v>
      </c>
      <c r="D51" s="250">
        <v>8.1524481480999995</v>
      </c>
      <c r="E51" s="250">
        <v>8.1611148147999995</v>
      </c>
      <c r="F51" s="250">
        <v>8.1752617284000006</v>
      </c>
      <c r="G51" s="250">
        <v>8.1849209877</v>
      </c>
      <c r="H51" s="250">
        <v>8.1937172839999999</v>
      </c>
      <c r="I51" s="250">
        <v>8.1997049383</v>
      </c>
      <c r="J51" s="250">
        <v>8.2082345678999999</v>
      </c>
      <c r="K51" s="250">
        <v>8.2173604937999993</v>
      </c>
      <c r="L51" s="250">
        <v>8.2267370369999995</v>
      </c>
      <c r="M51" s="250">
        <v>8.2373148147999995</v>
      </c>
      <c r="N51" s="250">
        <v>8.2487481481000007</v>
      </c>
      <c r="O51" s="250">
        <v>8.2650864197999994</v>
      </c>
      <c r="P51" s="250">
        <v>8.2751938272000007</v>
      </c>
      <c r="Q51" s="250">
        <v>8.2831197530999994</v>
      </c>
      <c r="R51" s="250">
        <v>8.2849925926000001</v>
      </c>
      <c r="S51" s="250">
        <v>8.2914592592999998</v>
      </c>
      <c r="T51" s="250">
        <v>8.2986481480999998</v>
      </c>
      <c r="U51" s="250">
        <v>8.3097493826999997</v>
      </c>
      <c r="V51" s="250">
        <v>8.3159901235000007</v>
      </c>
      <c r="W51" s="250">
        <v>8.3205604938000004</v>
      </c>
      <c r="X51" s="250">
        <v>8.3193469136000004</v>
      </c>
      <c r="Y51" s="250">
        <v>8.3236617283999994</v>
      </c>
      <c r="Z51" s="250">
        <v>8.3293913580000005</v>
      </c>
      <c r="AA51" s="250">
        <v>8.4681061728000007</v>
      </c>
      <c r="AB51" s="250">
        <v>8.3779876543</v>
      </c>
      <c r="AC51" s="250">
        <v>8.1906061728000008</v>
      </c>
      <c r="AD51" s="250">
        <v>7.5930629630000004</v>
      </c>
      <c r="AE51" s="250">
        <v>7.4458296296000004</v>
      </c>
      <c r="AF51" s="250">
        <v>7.4360074074</v>
      </c>
      <c r="AG51" s="250">
        <v>7.7841839506000001</v>
      </c>
      <c r="AH51" s="250">
        <v>7.8837432099000004</v>
      </c>
      <c r="AI51" s="250">
        <v>7.9552728395000001</v>
      </c>
      <c r="AJ51" s="250">
        <v>7.9774183972000001</v>
      </c>
      <c r="AK51" s="250">
        <v>8.0089045992999992</v>
      </c>
      <c r="AL51" s="250">
        <v>8.0283770034999993</v>
      </c>
      <c r="AM51" s="250">
        <v>8.0145722996999993</v>
      </c>
      <c r="AN51" s="250">
        <v>8.0259645907999992</v>
      </c>
      <c r="AO51" s="250">
        <v>8.0412905667000008</v>
      </c>
      <c r="AP51" s="250">
        <v>8.0604744903000007</v>
      </c>
      <c r="AQ51" s="250">
        <v>8.0837246384999997</v>
      </c>
      <c r="AR51" s="250">
        <v>8.1109652741999998</v>
      </c>
      <c r="AS51" s="250">
        <v>8.1543786495999999</v>
      </c>
      <c r="AT51" s="250">
        <v>8.1804635714000007</v>
      </c>
      <c r="AU51" s="250">
        <v>8.2014022915999991</v>
      </c>
      <c r="AV51" s="250">
        <v>8.2072869722000004</v>
      </c>
      <c r="AW51" s="250">
        <v>8.2253641681000005</v>
      </c>
      <c r="AX51" s="250">
        <v>8.2457260410999993</v>
      </c>
      <c r="AY51" s="250">
        <v>8.2750183208999992</v>
      </c>
      <c r="AZ51" s="316">
        <v>8.2949649999999995</v>
      </c>
      <c r="BA51" s="316">
        <v>8.3122129999999999</v>
      </c>
      <c r="BB51" s="316">
        <v>8.3240149999999993</v>
      </c>
      <c r="BC51" s="316">
        <v>8.3379220000000007</v>
      </c>
      <c r="BD51" s="316">
        <v>8.3511880000000005</v>
      </c>
      <c r="BE51" s="316">
        <v>8.3633500000000005</v>
      </c>
      <c r="BF51" s="316">
        <v>8.3756819999999994</v>
      </c>
      <c r="BG51" s="316">
        <v>8.3877210000000009</v>
      </c>
      <c r="BH51" s="316">
        <v>8.4016760000000001</v>
      </c>
      <c r="BI51" s="316">
        <v>8.4114699999999996</v>
      </c>
      <c r="BJ51" s="316">
        <v>8.4193149999999992</v>
      </c>
      <c r="BK51" s="316">
        <v>8.4228970000000007</v>
      </c>
      <c r="BL51" s="316">
        <v>8.4285739999999993</v>
      </c>
      <c r="BM51" s="316">
        <v>8.4340360000000008</v>
      </c>
      <c r="BN51" s="316">
        <v>8.4400449999999996</v>
      </c>
      <c r="BO51" s="316">
        <v>8.4444999999999997</v>
      </c>
      <c r="BP51" s="316">
        <v>8.4481649999999995</v>
      </c>
      <c r="BQ51" s="316">
        <v>8.4502970000000008</v>
      </c>
      <c r="BR51" s="316">
        <v>8.4529379999999996</v>
      </c>
      <c r="BS51" s="316">
        <v>8.4553460000000005</v>
      </c>
      <c r="BT51" s="316">
        <v>8.4575209999999998</v>
      </c>
      <c r="BU51" s="316">
        <v>8.4594629999999995</v>
      </c>
      <c r="BV51" s="316">
        <v>8.4611719999999995</v>
      </c>
    </row>
    <row r="52" spans="1:74" s="160" customFormat="1" ht="11.15" customHeight="1" x14ac:dyDescent="0.25">
      <c r="A52" s="148" t="s">
        <v>727</v>
      </c>
      <c r="B52" s="204" t="s">
        <v>437</v>
      </c>
      <c r="C52" s="250">
        <v>17.284628394999999</v>
      </c>
      <c r="D52" s="250">
        <v>17.318698765000001</v>
      </c>
      <c r="E52" s="250">
        <v>17.353272839999999</v>
      </c>
      <c r="F52" s="250">
        <v>17.389461728000001</v>
      </c>
      <c r="G52" s="250">
        <v>17.424209876999999</v>
      </c>
      <c r="H52" s="250">
        <v>17.458628395000002</v>
      </c>
      <c r="I52" s="250">
        <v>17.495349383000001</v>
      </c>
      <c r="J52" s="250">
        <v>17.527134568000001</v>
      </c>
      <c r="K52" s="250">
        <v>17.556616048999999</v>
      </c>
      <c r="L52" s="250">
        <v>17.581309876999999</v>
      </c>
      <c r="M52" s="250">
        <v>17.608046913999999</v>
      </c>
      <c r="N52" s="250">
        <v>17.634343210000001</v>
      </c>
      <c r="O52" s="250">
        <v>17.661211111</v>
      </c>
      <c r="P52" s="250">
        <v>17.685866666999999</v>
      </c>
      <c r="Q52" s="250">
        <v>17.709322222000001</v>
      </c>
      <c r="R52" s="250">
        <v>17.727918518999999</v>
      </c>
      <c r="S52" s="250">
        <v>17.751718519000001</v>
      </c>
      <c r="T52" s="250">
        <v>17.777062962999999</v>
      </c>
      <c r="U52" s="250">
        <v>17.807818519000001</v>
      </c>
      <c r="V52" s="250">
        <v>17.833351852</v>
      </c>
      <c r="W52" s="250">
        <v>17.857529629999998</v>
      </c>
      <c r="X52" s="250">
        <v>17.885862963000001</v>
      </c>
      <c r="Y52" s="250">
        <v>17.903196296000001</v>
      </c>
      <c r="Z52" s="250">
        <v>17.915040740999999</v>
      </c>
      <c r="AA52" s="250">
        <v>18.165075308999999</v>
      </c>
      <c r="AB52" s="250">
        <v>17.983182716000002</v>
      </c>
      <c r="AC52" s="250">
        <v>17.613041975000002</v>
      </c>
      <c r="AD52" s="250">
        <v>16.485897530999999</v>
      </c>
      <c r="AE52" s="250">
        <v>16.165827159999999</v>
      </c>
      <c r="AF52" s="250">
        <v>16.084075308999999</v>
      </c>
      <c r="AG52" s="250">
        <v>16.586108641999999</v>
      </c>
      <c r="AH52" s="250">
        <v>16.721893826999999</v>
      </c>
      <c r="AI52" s="250">
        <v>16.836897531000002</v>
      </c>
      <c r="AJ52" s="250">
        <v>16.925628598999999</v>
      </c>
      <c r="AK52" s="250">
        <v>17.003187704999998</v>
      </c>
      <c r="AL52" s="250">
        <v>17.064083696000001</v>
      </c>
      <c r="AM52" s="250">
        <v>17.077779584000002</v>
      </c>
      <c r="AN52" s="250">
        <v>17.128252083</v>
      </c>
      <c r="AO52" s="250">
        <v>17.184964207</v>
      </c>
      <c r="AP52" s="250">
        <v>17.241067022999999</v>
      </c>
      <c r="AQ52" s="250">
        <v>17.315395091999999</v>
      </c>
      <c r="AR52" s="250">
        <v>17.401099484</v>
      </c>
      <c r="AS52" s="250">
        <v>17.525088423</v>
      </c>
      <c r="AT52" s="250">
        <v>17.61336429</v>
      </c>
      <c r="AU52" s="250">
        <v>17.692835312</v>
      </c>
      <c r="AV52" s="250">
        <v>17.759042535999999</v>
      </c>
      <c r="AW52" s="250">
        <v>17.824248078</v>
      </c>
      <c r="AX52" s="250">
        <v>17.883992987999999</v>
      </c>
      <c r="AY52" s="250">
        <v>17.938739380000001</v>
      </c>
      <c r="AZ52" s="316">
        <v>17.987220000000001</v>
      </c>
      <c r="BA52" s="316">
        <v>18.029890000000002</v>
      </c>
      <c r="BB52" s="316">
        <v>18.059259999999998</v>
      </c>
      <c r="BC52" s="316">
        <v>18.095929999999999</v>
      </c>
      <c r="BD52" s="316">
        <v>18.13241</v>
      </c>
      <c r="BE52" s="316">
        <v>18.171669999999999</v>
      </c>
      <c r="BF52" s="316">
        <v>18.205549999999999</v>
      </c>
      <c r="BG52" s="316">
        <v>18.237010000000001</v>
      </c>
      <c r="BH52" s="316">
        <v>18.26604</v>
      </c>
      <c r="BI52" s="316">
        <v>18.2927</v>
      </c>
      <c r="BJ52" s="316">
        <v>18.316960000000002</v>
      </c>
      <c r="BK52" s="316">
        <v>18.33642</v>
      </c>
      <c r="BL52" s="316">
        <v>18.357700000000001</v>
      </c>
      <c r="BM52" s="316">
        <v>18.378399999999999</v>
      </c>
      <c r="BN52" s="316">
        <v>18.399159999999998</v>
      </c>
      <c r="BO52" s="316">
        <v>18.418199999999999</v>
      </c>
      <c r="BP52" s="316">
        <v>18.43619</v>
      </c>
      <c r="BQ52" s="316">
        <v>18.452310000000001</v>
      </c>
      <c r="BR52" s="316">
        <v>18.468769999999999</v>
      </c>
      <c r="BS52" s="316">
        <v>18.484760000000001</v>
      </c>
      <c r="BT52" s="316">
        <v>18.50028</v>
      </c>
      <c r="BU52" s="316">
        <v>18.515339999999998</v>
      </c>
      <c r="BV52" s="316">
        <v>18.52993</v>
      </c>
    </row>
    <row r="53" spans="1:74" s="160" customFormat="1" ht="11.15" customHeight="1" x14ac:dyDescent="0.25">
      <c r="A53" s="148" t="s">
        <v>728</v>
      </c>
      <c r="B53" s="204" t="s">
        <v>438</v>
      </c>
      <c r="C53" s="250">
        <v>10.694704937999999</v>
      </c>
      <c r="D53" s="250">
        <v>10.721223457000001</v>
      </c>
      <c r="E53" s="250">
        <v>10.746571605</v>
      </c>
      <c r="F53" s="250">
        <v>10.768848148</v>
      </c>
      <c r="G53" s="250">
        <v>10.793281480999999</v>
      </c>
      <c r="H53" s="250">
        <v>10.817970369999999</v>
      </c>
      <c r="I53" s="250">
        <v>10.845166667000001</v>
      </c>
      <c r="J53" s="250">
        <v>10.868677778</v>
      </c>
      <c r="K53" s="250">
        <v>10.890755556</v>
      </c>
      <c r="L53" s="250">
        <v>10.90862963</v>
      </c>
      <c r="M53" s="250">
        <v>10.929918518999999</v>
      </c>
      <c r="N53" s="250">
        <v>10.951851852000001</v>
      </c>
      <c r="O53" s="250">
        <v>10.975032099</v>
      </c>
      <c r="P53" s="250">
        <v>10.997802469</v>
      </c>
      <c r="Q53" s="250">
        <v>11.020765431999999</v>
      </c>
      <c r="R53" s="250">
        <v>11.043135802</v>
      </c>
      <c r="S53" s="250">
        <v>11.06707284</v>
      </c>
      <c r="T53" s="250">
        <v>11.091791358</v>
      </c>
      <c r="U53" s="250">
        <v>11.121735802</v>
      </c>
      <c r="V53" s="250">
        <v>11.144683950999999</v>
      </c>
      <c r="W53" s="250">
        <v>11.165080247000001</v>
      </c>
      <c r="X53" s="250">
        <v>11.183907407</v>
      </c>
      <c r="Y53" s="250">
        <v>11.198462963000001</v>
      </c>
      <c r="Z53" s="250">
        <v>11.20972963</v>
      </c>
      <c r="AA53" s="250">
        <v>11.391144444</v>
      </c>
      <c r="AB53" s="250">
        <v>11.265755556</v>
      </c>
      <c r="AC53" s="250">
        <v>11.007</v>
      </c>
      <c r="AD53" s="250">
        <v>10.195248147999999</v>
      </c>
      <c r="AE53" s="250">
        <v>9.9844814814999996</v>
      </c>
      <c r="AF53" s="250">
        <v>9.9550703703999996</v>
      </c>
      <c r="AG53" s="250">
        <v>10.396738272</v>
      </c>
      <c r="AH53" s="250">
        <v>10.512745679</v>
      </c>
      <c r="AI53" s="250">
        <v>10.592816049</v>
      </c>
      <c r="AJ53" s="250">
        <v>10.595474931</v>
      </c>
      <c r="AK53" s="250">
        <v>10.634777066</v>
      </c>
      <c r="AL53" s="250">
        <v>10.669248003</v>
      </c>
      <c r="AM53" s="250">
        <v>10.681426586000001</v>
      </c>
      <c r="AN53" s="250">
        <v>10.719330992</v>
      </c>
      <c r="AO53" s="250">
        <v>10.765500064999999</v>
      </c>
      <c r="AP53" s="250">
        <v>10.825612254999999</v>
      </c>
      <c r="AQ53" s="250">
        <v>10.884051829000001</v>
      </c>
      <c r="AR53" s="250">
        <v>10.946497235000001</v>
      </c>
      <c r="AS53" s="250">
        <v>11.036075715000001</v>
      </c>
      <c r="AT53" s="250">
        <v>11.089187354</v>
      </c>
      <c r="AU53" s="250">
        <v>11.128959394000001</v>
      </c>
      <c r="AV53" s="250">
        <v>11.133445047</v>
      </c>
      <c r="AW53" s="250">
        <v>11.162997979</v>
      </c>
      <c r="AX53" s="250">
        <v>11.195671404</v>
      </c>
      <c r="AY53" s="250">
        <v>11.239487071999999</v>
      </c>
      <c r="AZ53" s="316">
        <v>11.27239</v>
      </c>
      <c r="BA53" s="316">
        <v>11.302390000000001</v>
      </c>
      <c r="BB53" s="316">
        <v>11.327719999999999</v>
      </c>
      <c r="BC53" s="316">
        <v>11.353260000000001</v>
      </c>
      <c r="BD53" s="316">
        <v>11.37724</v>
      </c>
      <c r="BE53" s="316">
        <v>11.398239999999999</v>
      </c>
      <c r="BF53" s="316">
        <v>11.42013</v>
      </c>
      <c r="BG53" s="316">
        <v>11.441509999999999</v>
      </c>
      <c r="BH53" s="316">
        <v>11.46504</v>
      </c>
      <c r="BI53" s="316">
        <v>11.4834</v>
      </c>
      <c r="BJ53" s="316">
        <v>11.49926</v>
      </c>
      <c r="BK53" s="316">
        <v>11.508100000000001</v>
      </c>
      <c r="BL53" s="316">
        <v>11.52233</v>
      </c>
      <c r="BM53" s="316">
        <v>11.537419999999999</v>
      </c>
      <c r="BN53" s="316">
        <v>11.554819999999999</v>
      </c>
      <c r="BO53" s="316">
        <v>11.570589999999999</v>
      </c>
      <c r="BP53" s="316">
        <v>11.58616</v>
      </c>
      <c r="BQ53" s="316">
        <v>11.602510000000001</v>
      </c>
      <c r="BR53" s="316">
        <v>11.616949999999999</v>
      </c>
      <c r="BS53" s="316">
        <v>11.63045</v>
      </c>
      <c r="BT53" s="316">
        <v>11.64303</v>
      </c>
      <c r="BU53" s="316">
        <v>11.654680000000001</v>
      </c>
      <c r="BV53" s="316">
        <v>11.6654</v>
      </c>
    </row>
    <row r="54" spans="1:74" s="160" customFormat="1" ht="11.15" customHeight="1" x14ac:dyDescent="0.25">
      <c r="A54" s="149" t="s">
        <v>729</v>
      </c>
      <c r="B54" s="205" t="s">
        <v>439</v>
      </c>
      <c r="C54" s="69">
        <v>23.310196296000001</v>
      </c>
      <c r="D54" s="69">
        <v>23.353462962999998</v>
      </c>
      <c r="E54" s="69">
        <v>23.388340741</v>
      </c>
      <c r="F54" s="69">
        <v>23.401506173000001</v>
      </c>
      <c r="G54" s="69">
        <v>23.429598765000001</v>
      </c>
      <c r="H54" s="69">
        <v>23.459295061999999</v>
      </c>
      <c r="I54" s="69">
        <v>23.490145679000001</v>
      </c>
      <c r="J54" s="69">
        <v>23.523386420000001</v>
      </c>
      <c r="K54" s="69">
        <v>23.558567901</v>
      </c>
      <c r="L54" s="69">
        <v>23.605235801999999</v>
      </c>
      <c r="M54" s="69">
        <v>23.637139506</v>
      </c>
      <c r="N54" s="69">
        <v>23.663824690999999</v>
      </c>
      <c r="O54" s="69">
        <v>23.674106172999998</v>
      </c>
      <c r="P54" s="69">
        <v>23.69874321</v>
      </c>
      <c r="Q54" s="69">
        <v>23.726550617000001</v>
      </c>
      <c r="R54" s="69">
        <v>23.760279012000002</v>
      </c>
      <c r="S54" s="69">
        <v>23.792364198000001</v>
      </c>
      <c r="T54" s="69">
        <v>23.82555679</v>
      </c>
      <c r="U54" s="69">
        <v>23.862582715999999</v>
      </c>
      <c r="V54" s="69">
        <v>23.895945679</v>
      </c>
      <c r="W54" s="69">
        <v>23.928371604999999</v>
      </c>
      <c r="X54" s="69">
        <v>23.963850616999999</v>
      </c>
      <c r="Y54" s="69">
        <v>23.991409876999999</v>
      </c>
      <c r="Z54" s="69">
        <v>24.015039506000001</v>
      </c>
      <c r="AA54" s="69">
        <v>24.508892592999999</v>
      </c>
      <c r="AB54" s="69">
        <v>24.169048148000002</v>
      </c>
      <c r="AC54" s="69">
        <v>23.469659259</v>
      </c>
      <c r="AD54" s="69">
        <v>21.349046913999999</v>
      </c>
      <c r="AE54" s="69">
        <v>20.726828394999998</v>
      </c>
      <c r="AF54" s="69">
        <v>20.541324691</v>
      </c>
      <c r="AG54" s="69">
        <v>21.447479011999999</v>
      </c>
      <c r="AH54" s="69">
        <v>21.644197531</v>
      </c>
      <c r="AI54" s="69">
        <v>21.786423457000001</v>
      </c>
      <c r="AJ54" s="69">
        <v>21.831528655</v>
      </c>
      <c r="AK54" s="69">
        <v>21.896740497</v>
      </c>
      <c r="AL54" s="69">
        <v>21.939430848000001</v>
      </c>
      <c r="AM54" s="69">
        <v>21.866650521</v>
      </c>
      <c r="AN54" s="69">
        <v>21.93400978</v>
      </c>
      <c r="AO54" s="69">
        <v>22.048559438000002</v>
      </c>
      <c r="AP54" s="69">
        <v>22.276358684000002</v>
      </c>
      <c r="AQ54" s="69">
        <v>22.435744748000001</v>
      </c>
      <c r="AR54" s="69">
        <v>22.592776820000001</v>
      </c>
      <c r="AS54" s="69">
        <v>22.779170342</v>
      </c>
      <c r="AT54" s="69">
        <v>22.907707845000001</v>
      </c>
      <c r="AU54" s="69">
        <v>23.010104771999998</v>
      </c>
      <c r="AV54" s="69">
        <v>23.046087036999999</v>
      </c>
      <c r="AW54" s="69">
        <v>23.126408377000001</v>
      </c>
      <c r="AX54" s="69">
        <v>23.210794707000002</v>
      </c>
      <c r="AY54" s="69">
        <v>23.312929114999999</v>
      </c>
      <c r="AZ54" s="320">
        <v>23.39518</v>
      </c>
      <c r="BA54" s="320">
        <v>23.471240000000002</v>
      </c>
      <c r="BB54" s="320">
        <v>23.541170000000001</v>
      </c>
      <c r="BC54" s="320">
        <v>23.604780000000002</v>
      </c>
      <c r="BD54" s="320">
        <v>23.662140000000001</v>
      </c>
      <c r="BE54" s="320">
        <v>23.709409999999998</v>
      </c>
      <c r="BF54" s="320">
        <v>23.757149999999999</v>
      </c>
      <c r="BG54" s="320">
        <v>23.80152</v>
      </c>
      <c r="BH54" s="320">
        <v>23.844519999999999</v>
      </c>
      <c r="BI54" s="320">
        <v>23.88064</v>
      </c>
      <c r="BJ54" s="320">
        <v>23.91189</v>
      </c>
      <c r="BK54" s="320">
        <v>23.93807</v>
      </c>
      <c r="BL54" s="320">
        <v>23.95973</v>
      </c>
      <c r="BM54" s="320">
        <v>23.976659999999999</v>
      </c>
      <c r="BN54" s="320">
        <v>23.98235</v>
      </c>
      <c r="BO54" s="320">
        <v>23.994730000000001</v>
      </c>
      <c r="BP54" s="320">
        <v>24.007280000000002</v>
      </c>
      <c r="BQ54" s="320">
        <v>24.019629999999999</v>
      </c>
      <c r="BR54" s="320">
        <v>24.032779999999999</v>
      </c>
      <c r="BS54" s="320">
        <v>24.04637</v>
      </c>
      <c r="BT54" s="320">
        <v>24.060390000000002</v>
      </c>
      <c r="BU54" s="320">
        <v>24.074860000000001</v>
      </c>
      <c r="BV54" s="320">
        <v>24.089759999999998</v>
      </c>
    </row>
    <row r="55" spans="1:74" s="160" customFormat="1" ht="12" customHeight="1" x14ac:dyDescent="0.25">
      <c r="A55" s="148"/>
      <c r="B55" s="743" t="s">
        <v>808</v>
      </c>
      <c r="C55" s="735"/>
      <c r="D55" s="735"/>
      <c r="E55" s="735"/>
      <c r="F55" s="735"/>
      <c r="G55" s="735"/>
      <c r="H55" s="735"/>
      <c r="I55" s="735"/>
      <c r="J55" s="735"/>
      <c r="K55" s="735"/>
      <c r="L55" s="735"/>
      <c r="M55" s="735"/>
      <c r="N55" s="735"/>
      <c r="O55" s="735"/>
      <c r="P55" s="735"/>
      <c r="Q55" s="735"/>
      <c r="AY55" s="458"/>
      <c r="AZ55" s="458"/>
      <c r="BA55" s="458"/>
      <c r="BB55" s="458"/>
      <c r="BC55" s="458"/>
      <c r="BD55" s="458"/>
      <c r="BE55" s="458"/>
      <c r="BF55" s="458"/>
      <c r="BG55" s="458"/>
      <c r="BH55" s="458"/>
      <c r="BI55" s="458"/>
      <c r="BJ55" s="458"/>
    </row>
    <row r="56" spans="1:74" s="427" customFormat="1" ht="12" customHeight="1" x14ac:dyDescent="0.25">
      <c r="A56" s="426"/>
      <c r="B56" s="771" t="str">
        <f>"Notes: "&amp;"EIA completed modeling and analysis for this report on " &amp;Dates!D2&amp;"."</f>
        <v>Notes: EIA completed modeling and analysis for this report on Thursday February 3, 2022.</v>
      </c>
      <c r="C56" s="794"/>
      <c r="D56" s="794"/>
      <c r="E56" s="794"/>
      <c r="F56" s="794"/>
      <c r="G56" s="794"/>
      <c r="H56" s="794"/>
      <c r="I56" s="794"/>
      <c r="J56" s="794"/>
      <c r="K56" s="794"/>
      <c r="L56" s="794"/>
      <c r="M56" s="794"/>
      <c r="N56" s="794"/>
      <c r="O56" s="794"/>
      <c r="P56" s="794"/>
      <c r="Q56" s="772"/>
      <c r="AY56" s="459"/>
      <c r="AZ56" s="459"/>
      <c r="BA56" s="459"/>
      <c r="BB56" s="459"/>
      <c r="BC56" s="459"/>
      <c r="BD56" s="627"/>
      <c r="BE56" s="627"/>
      <c r="BF56" s="627"/>
      <c r="BG56" s="627"/>
      <c r="BH56" s="459"/>
      <c r="BI56" s="459"/>
      <c r="BJ56" s="459"/>
    </row>
    <row r="57" spans="1:74" s="427" customFormat="1" ht="12" customHeight="1" x14ac:dyDescent="0.25">
      <c r="A57" s="426"/>
      <c r="B57" s="761" t="s">
        <v>351</v>
      </c>
      <c r="C57" s="760"/>
      <c r="D57" s="760"/>
      <c r="E57" s="760"/>
      <c r="F57" s="760"/>
      <c r="G57" s="760"/>
      <c r="H57" s="760"/>
      <c r="I57" s="760"/>
      <c r="J57" s="760"/>
      <c r="K57" s="760"/>
      <c r="L57" s="760"/>
      <c r="M57" s="760"/>
      <c r="N57" s="760"/>
      <c r="O57" s="760"/>
      <c r="P57" s="760"/>
      <c r="Q57" s="760"/>
      <c r="AY57" s="459"/>
      <c r="AZ57" s="459"/>
      <c r="BA57" s="459"/>
      <c r="BB57" s="459"/>
      <c r="BC57" s="459"/>
      <c r="BD57" s="627"/>
      <c r="BE57" s="627"/>
      <c r="BF57" s="627"/>
      <c r="BG57" s="627"/>
      <c r="BH57" s="459"/>
      <c r="BI57" s="459"/>
      <c r="BJ57" s="459"/>
    </row>
    <row r="58" spans="1:74" s="427" customFormat="1" ht="12" customHeight="1" x14ac:dyDescent="0.25">
      <c r="A58" s="426"/>
      <c r="B58" s="756" t="s">
        <v>858</v>
      </c>
      <c r="C58" s="753"/>
      <c r="D58" s="753"/>
      <c r="E58" s="753"/>
      <c r="F58" s="753"/>
      <c r="G58" s="753"/>
      <c r="H58" s="753"/>
      <c r="I58" s="753"/>
      <c r="J58" s="753"/>
      <c r="K58" s="753"/>
      <c r="L58" s="753"/>
      <c r="M58" s="753"/>
      <c r="N58" s="753"/>
      <c r="O58" s="753"/>
      <c r="P58" s="753"/>
      <c r="Q58" s="750"/>
      <c r="AY58" s="459"/>
      <c r="AZ58" s="459"/>
      <c r="BA58" s="459"/>
      <c r="BB58" s="459"/>
      <c r="BC58" s="459"/>
      <c r="BD58" s="627"/>
      <c r="BE58" s="627"/>
      <c r="BF58" s="627"/>
      <c r="BG58" s="627"/>
      <c r="BH58" s="459"/>
      <c r="BI58" s="459"/>
      <c r="BJ58" s="459"/>
    </row>
    <row r="59" spans="1:74" s="428" customFormat="1" ht="12" customHeight="1" x14ac:dyDescent="0.25">
      <c r="A59" s="426"/>
      <c r="B59" s="791" t="s">
        <v>859</v>
      </c>
      <c r="C59" s="750"/>
      <c r="D59" s="750"/>
      <c r="E59" s="750"/>
      <c r="F59" s="750"/>
      <c r="G59" s="750"/>
      <c r="H59" s="750"/>
      <c r="I59" s="750"/>
      <c r="J59" s="750"/>
      <c r="K59" s="750"/>
      <c r="L59" s="750"/>
      <c r="M59" s="750"/>
      <c r="N59" s="750"/>
      <c r="O59" s="750"/>
      <c r="P59" s="750"/>
      <c r="Q59" s="750"/>
      <c r="AY59" s="460"/>
      <c r="AZ59" s="460"/>
      <c r="BA59" s="460"/>
      <c r="BB59" s="460"/>
      <c r="BC59" s="460"/>
      <c r="BD59" s="628"/>
      <c r="BE59" s="628"/>
      <c r="BF59" s="628"/>
      <c r="BG59" s="628"/>
      <c r="BH59" s="460"/>
      <c r="BI59" s="460"/>
      <c r="BJ59" s="460"/>
    </row>
    <row r="60" spans="1:74" s="427" customFormat="1" ht="12" customHeight="1" x14ac:dyDescent="0.25">
      <c r="A60" s="426"/>
      <c r="B60" s="754" t="s">
        <v>2</v>
      </c>
      <c r="C60" s="753"/>
      <c r="D60" s="753"/>
      <c r="E60" s="753"/>
      <c r="F60" s="753"/>
      <c r="G60" s="753"/>
      <c r="H60" s="753"/>
      <c r="I60" s="753"/>
      <c r="J60" s="753"/>
      <c r="K60" s="753"/>
      <c r="L60" s="753"/>
      <c r="M60" s="753"/>
      <c r="N60" s="753"/>
      <c r="O60" s="753"/>
      <c r="P60" s="753"/>
      <c r="Q60" s="750"/>
      <c r="AY60" s="459"/>
      <c r="AZ60" s="459"/>
      <c r="BA60" s="459"/>
      <c r="BB60" s="459"/>
      <c r="BC60" s="459"/>
      <c r="BD60" s="627"/>
      <c r="BE60" s="627"/>
      <c r="BF60" s="627"/>
      <c r="BG60" s="459"/>
      <c r="BH60" s="459"/>
      <c r="BI60" s="459"/>
      <c r="BJ60" s="459"/>
    </row>
    <row r="61" spans="1:74" s="427" customFormat="1" ht="12" customHeight="1" x14ac:dyDescent="0.25">
      <c r="A61" s="426"/>
      <c r="B61" s="756" t="s">
        <v>831</v>
      </c>
      <c r="C61" s="757"/>
      <c r="D61" s="757"/>
      <c r="E61" s="757"/>
      <c r="F61" s="757"/>
      <c r="G61" s="757"/>
      <c r="H61" s="757"/>
      <c r="I61" s="757"/>
      <c r="J61" s="757"/>
      <c r="K61" s="757"/>
      <c r="L61" s="757"/>
      <c r="M61" s="757"/>
      <c r="N61" s="757"/>
      <c r="O61" s="757"/>
      <c r="P61" s="757"/>
      <c r="Q61" s="750"/>
      <c r="AY61" s="459"/>
      <c r="AZ61" s="459"/>
      <c r="BA61" s="459"/>
      <c r="BB61" s="459"/>
      <c r="BC61" s="459"/>
      <c r="BD61" s="627"/>
      <c r="BE61" s="627"/>
      <c r="BF61" s="627"/>
      <c r="BG61" s="459"/>
      <c r="BH61" s="459"/>
      <c r="BI61" s="459"/>
      <c r="BJ61" s="459"/>
    </row>
    <row r="62" spans="1:74" s="427" customFormat="1" ht="12" customHeight="1" x14ac:dyDescent="0.25">
      <c r="A62" s="393"/>
      <c r="B62" s="758" t="s">
        <v>1360</v>
      </c>
      <c r="C62" s="750"/>
      <c r="D62" s="750"/>
      <c r="E62" s="750"/>
      <c r="F62" s="750"/>
      <c r="G62" s="750"/>
      <c r="H62" s="750"/>
      <c r="I62" s="750"/>
      <c r="J62" s="750"/>
      <c r="K62" s="750"/>
      <c r="L62" s="750"/>
      <c r="M62" s="750"/>
      <c r="N62" s="750"/>
      <c r="O62" s="750"/>
      <c r="P62" s="750"/>
      <c r="Q62" s="750"/>
      <c r="AY62" s="459"/>
      <c r="AZ62" s="459"/>
      <c r="BA62" s="459"/>
      <c r="BB62" s="459"/>
      <c r="BC62" s="459"/>
      <c r="BD62" s="627"/>
      <c r="BE62" s="627"/>
      <c r="BF62" s="627"/>
      <c r="BG62" s="459"/>
      <c r="BH62" s="459"/>
      <c r="BI62" s="459"/>
      <c r="BJ62" s="459"/>
    </row>
    <row r="63" spans="1:74" x14ac:dyDescent="0.25">
      <c r="BK63" s="321"/>
      <c r="BL63" s="321"/>
      <c r="BM63" s="321"/>
      <c r="BN63" s="321"/>
      <c r="BO63" s="321"/>
      <c r="BP63" s="321"/>
      <c r="BQ63" s="321"/>
      <c r="BR63" s="321"/>
      <c r="BS63" s="321"/>
      <c r="BT63" s="321"/>
      <c r="BU63" s="321"/>
      <c r="BV63" s="321"/>
    </row>
    <row r="64" spans="1:74" x14ac:dyDescent="0.25">
      <c r="BK64" s="321"/>
      <c r="BL64" s="321"/>
      <c r="BM64" s="321"/>
      <c r="BN64" s="321"/>
      <c r="BO64" s="321"/>
      <c r="BP64" s="321"/>
      <c r="BQ64" s="321"/>
      <c r="BR64" s="321"/>
      <c r="BS64" s="321"/>
      <c r="BT64" s="321"/>
      <c r="BU64" s="321"/>
      <c r="BV64" s="321"/>
    </row>
    <row r="65" spans="63:74" x14ac:dyDescent="0.25">
      <c r="BK65" s="321"/>
      <c r="BL65" s="321"/>
      <c r="BM65" s="321"/>
      <c r="BN65" s="321"/>
      <c r="BO65" s="321"/>
      <c r="BP65" s="321"/>
      <c r="BQ65" s="321"/>
      <c r="BR65" s="321"/>
      <c r="BS65" s="321"/>
      <c r="BT65" s="321"/>
      <c r="BU65" s="321"/>
      <c r="BV65" s="321"/>
    </row>
    <row r="66" spans="63:74" x14ac:dyDescent="0.25">
      <c r="BK66" s="321"/>
      <c r="BL66" s="321"/>
      <c r="BM66" s="321"/>
      <c r="BN66" s="321"/>
      <c r="BO66" s="321"/>
      <c r="BP66" s="321"/>
      <c r="BQ66" s="321"/>
      <c r="BR66" s="321"/>
      <c r="BS66" s="321"/>
      <c r="BT66" s="321"/>
      <c r="BU66" s="321"/>
      <c r="BV66" s="321"/>
    </row>
    <row r="67" spans="63:74" x14ac:dyDescent="0.25">
      <c r="BK67" s="321"/>
      <c r="BL67" s="321"/>
      <c r="BM67" s="321"/>
      <c r="BN67" s="321"/>
      <c r="BO67" s="321"/>
      <c r="BP67" s="321"/>
      <c r="BQ67" s="321"/>
      <c r="BR67" s="321"/>
      <c r="BS67" s="321"/>
      <c r="BT67" s="321"/>
      <c r="BU67" s="321"/>
      <c r="BV67" s="321"/>
    </row>
    <row r="68" spans="63:74" x14ac:dyDescent="0.25">
      <c r="BK68" s="321"/>
      <c r="BL68" s="321"/>
      <c r="BM68" s="321"/>
      <c r="BN68" s="321"/>
      <c r="BO68" s="321"/>
      <c r="BP68" s="321"/>
      <c r="BQ68" s="321"/>
      <c r="BR68" s="321"/>
      <c r="BS68" s="321"/>
      <c r="BT68" s="321"/>
      <c r="BU68" s="321"/>
      <c r="BV68" s="321"/>
    </row>
    <row r="69" spans="63:74" x14ac:dyDescent="0.25">
      <c r="BK69" s="321"/>
      <c r="BL69" s="321"/>
      <c r="BM69" s="321"/>
      <c r="BN69" s="321"/>
      <c r="BO69" s="321"/>
      <c r="BP69" s="321"/>
      <c r="BQ69" s="321"/>
      <c r="BR69" s="321"/>
      <c r="BS69" s="321"/>
      <c r="BT69" s="321"/>
      <c r="BU69" s="321"/>
      <c r="BV69" s="321"/>
    </row>
    <row r="70" spans="63:74" x14ac:dyDescent="0.25">
      <c r="BK70" s="321"/>
      <c r="BL70" s="321"/>
      <c r="BM70" s="321"/>
      <c r="BN70" s="321"/>
      <c r="BO70" s="321"/>
      <c r="BP70" s="321"/>
      <c r="BQ70" s="321"/>
      <c r="BR70" s="321"/>
      <c r="BS70" s="321"/>
      <c r="BT70" s="321"/>
      <c r="BU70" s="321"/>
      <c r="BV70" s="321"/>
    </row>
    <row r="71" spans="63:74" x14ac:dyDescent="0.25">
      <c r="BK71" s="321"/>
      <c r="BL71" s="321"/>
      <c r="BM71" s="321"/>
      <c r="BN71" s="321"/>
      <c r="BO71" s="321"/>
      <c r="BP71" s="321"/>
      <c r="BQ71" s="321"/>
      <c r="BR71" s="321"/>
      <c r="BS71" s="321"/>
      <c r="BT71" s="321"/>
      <c r="BU71" s="321"/>
      <c r="BV71" s="321"/>
    </row>
    <row r="72" spans="63:74" x14ac:dyDescent="0.25">
      <c r="BK72" s="321"/>
      <c r="BL72" s="321"/>
      <c r="BM72" s="321"/>
      <c r="BN72" s="321"/>
      <c r="BO72" s="321"/>
      <c r="BP72" s="321"/>
      <c r="BQ72" s="321"/>
      <c r="BR72" s="321"/>
      <c r="BS72" s="321"/>
      <c r="BT72" s="321"/>
      <c r="BU72" s="321"/>
      <c r="BV72" s="321"/>
    </row>
    <row r="73" spans="63:74" x14ac:dyDescent="0.25">
      <c r="BK73" s="321"/>
      <c r="BL73" s="321"/>
      <c r="BM73" s="321"/>
      <c r="BN73" s="321"/>
      <c r="BO73" s="321"/>
      <c r="BP73" s="321"/>
      <c r="BQ73" s="321"/>
      <c r="BR73" s="321"/>
      <c r="BS73" s="321"/>
      <c r="BT73" s="321"/>
      <c r="BU73" s="321"/>
      <c r="BV73" s="321"/>
    </row>
    <row r="74" spans="63:74" x14ac:dyDescent="0.25">
      <c r="BK74" s="321"/>
      <c r="BL74" s="321"/>
      <c r="BM74" s="321"/>
      <c r="BN74" s="321"/>
      <c r="BO74" s="321"/>
      <c r="BP74" s="321"/>
      <c r="BQ74" s="321"/>
      <c r="BR74" s="321"/>
      <c r="BS74" s="321"/>
      <c r="BT74" s="321"/>
      <c r="BU74" s="321"/>
      <c r="BV74" s="321"/>
    </row>
    <row r="75" spans="63:74" x14ac:dyDescent="0.25">
      <c r="BK75" s="321"/>
      <c r="BL75" s="321"/>
      <c r="BM75" s="321"/>
      <c r="BN75" s="321"/>
      <c r="BO75" s="321"/>
      <c r="BP75" s="321"/>
      <c r="BQ75" s="321"/>
      <c r="BR75" s="321"/>
      <c r="BS75" s="321"/>
      <c r="BT75" s="321"/>
      <c r="BU75" s="321"/>
      <c r="BV75" s="321"/>
    </row>
    <row r="76" spans="63:74" x14ac:dyDescent="0.25">
      <c r="BK76" s="321"/>
      <c r="BL76" s="321"/>
      <c r="BM76" s="321"/>
      <c r="BN76" s="321"/>
      <c r="BO76" s="321"/>
      <c r="BP76" s="321"/>
      <c r="BQ76" s="321"/>
      <c r="BR76" s="321"/>
      <c r="BS76" s="321"/>
      <c r="BT76" s="321"/>
      <c r="BU76" s="321"/>
      <c r="BV76" s="321"/>
    </row>
    <row r="77" spans="63:74" x14ac:dyDescent="0.25">
      <c r="BK77" s="321"/>
      <c r="BL77" s="321"/>
      <c r="BM77" s="321"/>
      <c r="BN77" s="321"/>
      <c r="BO77" s="321"/>
      <c r="BP77" s="321"/>
      <c r="BQ77" s="321"/>
      <c r="BR77" s="321"/>
      <c r="BS77" s="321"/>
      <c r="BT77" s="321"/>
      <c r="BU77" s="321"/>
      <c r="BV77" s="321"/>
    </row>
    <row r="78" spans="63:74" x14ac:dyDescent="0.25">
      <c r="BK78" s="321"/>
      <c r="BL78" s="321"/>
      <c r="BM78" s="321"/>
      <c r="BN78" s="321"/>
      <c r="BO78" s="321"/>
      <c r="BP78" s="321"/>
      <c r="BQ78" s="321"/>
      <c r="BR78" s="321"/>
      <c r="BS78" s="321"/>
      <c r="BT78" s="321"/>
      <c r="BU78" s="321"/>
      <c r="BV78" s="321"/>
    </row>
    <row r="79" spans="63:74" x14ac:dyDescent="0.25">
      <c r="BK79" s="321"/>
      <c r="BL79" s="321"/>
      <c r="BM79" s="321"/>
      <c r="BN79" s="321"/>
      <c r="BO79" s="321"/>
      <c r="BP79" s="321"/>
      <c r="BQ79" s="321"/>
      <c r="BR79" s="321"/>
      <c r="BS79" s="321"/>
      <c r="BT79" s="321"/>
      <c r="BU79" s="321"/>
      <c r="BV79" s="321"/>
    </row>
    <row r="80" spans="63:74" x14ac:dyDescent="0.25">
      <c r="BK80" s="321"/>
      <c r="BL80" s="321"/>
      <c r="BM80" s="321"/>
      <c r="BN80" s="321"/>
      <c r="BO80" s="321"/>
      <c r="BP80" s="321"/>
      <c r="BQ80" s="321"/>
      <c r="BR80" s="321"/>
      <c r="BS80" s="321"/>
      <c r="BT80" s="321"/>
      <c r="BU80" s="321"/>
      <c r="BV80" s="321"/>
    </row>
    <row r="81" spans="63:74" x14ac:dyDescent="0.25">
      <c r="BK81" s="321"/>
      <c r="BL81" s="321"/>
      <c r="BM81" s="321"/>
      <c r="BN81" s="321"/>
      <c r="BO81" s="321"/>
      <c r="BP81" s="321"/>
      <c r="BQ81" s="321"/>
      <c r="BR81" s="321"/>
      <c r="BS81" s="321"/>
      <c r="BT81" s="321"/>
      <c r="BU81" s="321"/>
      <c r="BV81" s="321"/>
    </row>
    <row r="82" spans="63:74" x14ac:dyDescent="0.25">
      <c r="BK82" s="321"/>
      <c r="BL82" s="321"/>
      <c r="BM82" s="321"/>
      <c r="BN82" s="321"/>
      <c r="BO82" s="321"/>
      <c r="BP82" s="321"/>
      <c r="BQ82" s="321"/>
      <c r="BR82" s="321"/>
      <c r="BS82" s="321"/>
      <c r="BT82" s="321"/>
      <c r="BU82" s="321"/>
      <c r="BV82" s="321"/>
    </row>
    <row r="83" spans="63:74" x14ac:dyDescent="0.25">
      <c r="BK83" s="321"/>
      <c r="BL83" s="321"/>
      <c r="BM83" s="321"/>
      <c r="BN83" s="321"/>
      <c r="BO83" s="321"/>
      <c r="BP83" s="321"/>
      <c r="BQ83" s="321"/>
      <c r="BR83" s="321"/>
      <c r="BS83" s="321"/>
      <c r="BT83" s="321"/>
      <c r="BU83" s="321"/>
      <c r="BV83" s="321"/>
    </row>
    <row r="84" spans="63:74" x14ac:dyDescent="0.25">
      <c r="BK84" s="321"/>
      <c r="BL84" s="321"/>
      <c r="BM84" s="321"/>
      <c r="BN84" s="321"/>
      <c r="BO84" s="321"/>
      <c r="BP84" s="321"/>
      <c r="BQ84" s="321"/>
      <c r="BR84" s="321"/>
      <c r="BS84" s="321"/>
      <c r="BT84" s="321"/>
      <c r="BU84" s="321"/>
      <c r="BV84" s="321"/>
    </row>
    <row r="85" spans="63:74" x14ac:dyDescent="0.25">
      <c r="BK85" s="321"/>
      <c r="BL85" s="321"/>
      <c r="BM85" s="321"/>
      <c r="BN85" s="321"/>
      <c r="BO85" s="321"/>
      <c r="BP85" s="321"/>
      <c r="BQ85" s="321"/>
      <c r="BR85" s="321"/>
      <c r="BS85" s="321"/>
      <c r="BT85" s="321"/>
      <c r="BU85" s="321"/>
      <c r="BV85" s="321"/>
    </row>
    <row r="86" spans="63:74" x14ac:dyDescent="0.25">
      <c r="BK86" s="321"/>
      <c r="BL86" s="321"/>
      <c r="BM86" s="321"/>
      <c r="BN86" s="321"/>
      <c r="BO86" s="321"/>
      <c r="BP86" s="321"/>
      <c r="BQ86" s="321"/>
      <c r="BR86" s="321"/>
      <c r="BS86" s="321"/>
      <c r="BT86" s="321"/>
      <c r="BU86" s="321"/>
      <c r="BV86" s="321"/>
    </row>
    <row r="87" spans="63:74" x14ac:dyDescent="0.25">
      <c r="BK87" s="321"/>
      <c r="BL87" s="321"/>
      <c r="BM87" s="321"/>
      <c r="BN87" s="321"/>
      <c r="BO87" s="321"/>
      <c r="BP87" s="321"/>
      <c r="BQ87" s="321"/>
      <c r="BR87" s="321"/>
      <c r="BS87" s="321"/>
      <c r="BT87" s="321"/>
      <c r="BU87" s="321"/>
      <c r="BV87" s="321"/>
    </row>
    <row r="88" spans="63:74" x14ac:dyDescent="0.25">
      <c r="BK88" s="321"/>
      <c r="BL88" s="321"/>
      <c r="BM88" s="321"/>
      <c r="BN88" s="321"/>
      <c r="BO88" s="321"/>
      <c r="BP88" s="321"/>
      <c r="BQ88" s="321"/>
      <c r="BR88" s="321"/>
      <c r="BS88" s="321"/>
      <c r="BT88" s="321"/>
      <c r="BU88" s="321"/>
      <c r="BV88" s="321"/>
    </row>
    <row r="89" spans="63:74" x14ac:dyDescent="0.25">
      <c r="BK89" s="321"/>
      <c r="BL89" s="321"/>
      <c r="BM89" s="321"/>
      <c r="BN89" s="321"/>
      <c r="BO89" s="321"/>
      <c r="BP89" s="321"/>
      <c r="BQ89" s="321"/>
      <c r="BR89" s="321"/>
      <c r="BS89" s="321"/>
      <c r="BT89" s="321"/>
      <c r="BU89" s="321"/>
      <c r="BV89" s="321"/>
    </row>
    <row r="90" spans="63:74" x14ac:dyDescent="0.25">
      <c r="BK90" s="321"/>
      <c r="BL90" s="321"/>
      <c r="BM90" s="321"/>
      <c r="BN90" s="321"/>
      <c r="BO90" s="321"/>
      <c r="BP90" s="321"/>
      <c r="BQ90" s="321"/>
      <c r="BR90" s="321"/>
      <c r="BS90" s="321"/>
      <c r="BT90" s="321"/>
      <c r="BU90" s="321"/>
      <c r="BV90" s="321"/>
    </row>
    <row r="91" spans="63:74" x14ac:dyDescent="0.25">
      <c r="BK91" s="321"/>
      <c r="BL91" s="321"/>
      <c r="BM91" s="321"/>
      <c r="BN91" s="321"/>
      <c r="BO91" s="321"/>
      <c r="BP91" s="321"/>
      <c r="BQ91" s="321"/>
      <c r="BR91" s="321"/>
      <c r="BS91" s="321"/>
      <c r="BT91" s="321"/>
      <c r="BU91" s="321"/>
      <c r="BV91" s="321"/>
    </row>
    <row r="92" spans="63:74" x14ac:dyDescent="0.25">
      <c r="BK92" s="321"/>
      <c r="BL92" s="321"/>
      <c r="BM92" s="321"/>
      <c r="BN92" s="321"/>
      <c r="BO92" s="321"/>
      <c r="BP92" s="321"/>
      <c r="BQ92" s="321"/>
      <c r="BR92" s="321"/>
      <c r="BS92" s="321"/>
      <c r="BT92" s="321"/>
      <c r="BU92" s="321"/>
      <c r="BV92" s="321"/>
    </row>
    <row r="93" spans="63:74" x14ac:dyDescent="0.25">
      <c r="BK93" s="321"/>
      <c r="BL93" s="321"/>
      <c r="BM93" s="321"/>
      <c r="BN93" s="321"/>
      <c r="BO93" s="321"/>
      <c r="BP93" s="321"/>
      <c r="BQ93" s="321"/>
      <c r="BR93" s="321"/>
      <c r="BS93" s="321"/>
      <c r="BT93" s="321"/>
      <c r="BU93" s="321"/>
      <c r="BV93" s="321"/>
    </row>
    <row r="94" spans="63:74" x14ac:dyDescent="0.25">
      <c r="BK94" s="321"/>
      <c r="BL94" s="321"/>
      <c r="BM94" s="321"/>
      <c r="BN94" s="321"/>
      <c r="BO94" s="321"/>
      <c r="BP94" s="321"/>
      <c r="BQ94" s="321"/>
      <c r="BR94" s="321"/>
      <c r="BS94" s="321"/>
      <c r="BT94" s="321"/>
      <c r="BU94" s="321"/>
      <c r="BV94" s="321"/>
    </row>
    <row r="95" spans="63:74" x14ac:dyDescent="0.25">
      <c r="BK95" s="321"/>
      <c r="BL95" s="321"/>
      <c r="BM95" s="321"/>
      <c r="BN95" s="321"/>
      <c r="BO95" s="321"/>
      <c r="BP95" s="321"/>
      <c r="BQ95" s="321"/>
      <c r="BR95" s="321"/>
      <c r="BS95" s="321"/>
      <c r="BT95" s="321"/>
      <c r="BU95" s="321"/>
      <c r="BV95" s="321"/>
    </row>
    <row r="96" spans="63:74" x14ac:dyDescent="0.25">
      <c r="BK96" s="321"/>
      <c r="BL96" s="321"/>
      <c r="BM96" s="321"/>
      <c r="BN96" s="321"/>
      <c r="BO96" s="321"/>
      <c r="BP96" s="321"/>
      <c r="BQ96" s="321"/>
      <c r="BR96" s="321"/>
      <c r="BS96" s="321"/>
      <c r="BT96" s="321"/>
      <c r="BU96" s="321"/>
      <c r="BV96" s="321"/>
    </row>
    <row r="97" spans="63:74" x14ac:dyDescent="0.25">
      <c r="BK97" s="321"/>
      <c r="BL97" s="321"/>
      <c r="BM97" s="321"/>
      <c r="BN97" s="321"/>
      <c r="BO97" s="321"/>
      <c r="BP97" s="321"/>
      <c r="BQ97" s="321"/>
      <c r="BR97" s="321"/>
      <c r="BS97" s="321"/>
      <c r="BT97" s="321"/>
      <c r="BU97" s="321"/>
      <c r="BV97" s="321"/>
    </row>
    <row r="98" spans="63:74" x14ac:dyDescent="0.25">
      <c r="BK98" s="321"/>
      <c r="BL98" s="321"/>
      <c r="BM98" s="321"/>
      <c r="BN98" s="321"/>
      <c r="BO98" s="321"/>
      <c r="BP98" s="321"/>
      <c r="BQ98" s="321"/>
      <c r="BR98" s="321"/>
      <c r="BS98" s="321"/>
      <c r="BT98" s="321"/>
      <c r="BU98" s="321"/>
      <c r="BV98" s="321"/>
    </row>
    <row r="99" spans="63:74" x14ac:dyDescent="0.25">
      <c r="BK99" s="321"/>
      <c r="BL99" s="321"/>
      <c r="BM99" s="321"/>
      <c r="BN99" s="321"/>
      <c r="BO99" s="321"/>
      <c r="BP99" s="321"/>
      <c r="BQ99" s="321"/>
      <c r="BR99" s="321"/>
      <c r="BS99" s="321"/>
      <c r="BT99" s="321"/>
      <c r="BU99" s="321"/>
      <c r="BV99" s="321"/>
    </row>
    <row r="100" spans="63:74" x14ac:dyDescent="0.25">
      <c r="BK100" s="321"/>
      <c r="BL100" s="321"/>
      <c r="BM100" s="321"/>
      <c r="BN100" s="321"/>
      <c r="BO100" s="321"/>
      <c r="BP100" s="321"/>
      <c r="BQ100" s="321"/>
      <c r="BR100" s="321"/>
      <c r="BS100" s="321"/>
      <c r="BT100" s="321"/>
      <c r="BU100" s="321"/>
      <c r="BV100" s="321"/>
    </row>
    <row r="101" spans="63:74" x14ac:dyDescent="0.25">
      <c r="BK101" s="321"/>
      <c r="BL101" s="321"/>
      <c r="BM101" s="321"/>
      <c r="BN101" s="321"/>
      <c r="BO101" s="321"/>
      <c r="BP101" s="321"/>
      <c r="BQ101" s="321"/>
      <c r="BR101" s="321"/>
      <c r="BS101" s="321"/>
      <c r="BT101" s="321"/>
      <c r="BU101" s="321"/>
      <c r="BV101" s="321"/>
    </row>
    <row r="102" spans="63:74" x14ac:dyDescent="0.25">
      <c r="BK102" s="321"/>
      <c r="BL102" s="321"/>
      <c r="BM102" s="321"/>
      <c r="BN102" s="321"/>
      <c r="BO102" s="321"/>
      <c r="BP102" s="321"/>
      <c r="BQ102" s="321"/>
      <c r="BR102" s="321"/>
      <c r="BS102" s="321"/>
      <c r="BT102" s="321"/>
      <c r="BU102" s="321"/>
      <c r="BV102" s="321"/>
    </row>
    <row r="103" spans="63:74" x14ac:dyDescent="0.25">
      <c r="BK103" s="321"/>
      <c r="BL103" s="321"/>
      <c r="BM103" s="321"/>
      <c r="BN103" s="321"/>
      <c r="BO103" s="321"/>
      <c r="BP103" s="321"/>
      <c r="BQ103" s="321"/>
      <c r="BR103" s="321"/>
      <c r="BS103" s="321"/>
      <c r="BT103" s="321"/>
      <c r="BU103" s="321"/>
      <c r="BV103" s="321"/>
    </row>
    <row r="104" spans="63:74" x14ac:dyDescent="0.25">
      <c r="BK104" s="321"/>
      <c r="BL104" s="321"/>
      <c r="BM104" s="321"/>
      <c r="BN104" s="321"/>
      <c r="BO104" s="321"/>
      <c r="BP104" s="321"/>
      <c r="BQ104" s="321"/>
      <c r="BR104" s="321"/>
      <c r="BS104" s="321"/>
      <c r="BT104" s="321"/>
      <c r="BU104" s="321"/>
      <c r="BV104" s="321"/>
    </row>
    <row r="105" spans="63:74" x14ac:dyDescent="0.25">
      <c r="BK105" s="321"/>
      <c r="BL105" s="321"/>
      <c r="BM105" s="321"/>
      <c r="BN105" s="321"/>
      <c r="BO105" s="321"/>
      <c r="BP105" s="321"/>
      <c r="BQ105" s="321"/>
      <c r="BR105" s="321"/>
      <c r="BS105" s="321"/>
      <c r="BT105" s="321"/>
      <c r="BU105" s="321"/>
      <c r="BV105" s="321"/>
    </row>
    <row r="106" spans="63:74" x14ac:dyDescent="0.25">
      <c r="BK106" s="321"/>
      <c r="BL106" s="321"/>
      <c r="BM106" s="321"/>
      <c r="BN106" s="321"/>
      <c r="BO106" s="321"/>
      <c r="BP106" s="321"/>
      <c r="BQ106" s="321"/>
      <c r="BR106" s="321"/>
      <c r="BS106" s="321"/>
      <c r="BT106" s="321"/>
      <c r="BU106" s="321"/>
      <c r="BV106" s="321"/>
    </row>
    <row r="107" spans="63:74" x14ac:dyDescent="0.25">
      <c r="BK107" s="321"/>
      <c r="BL107" s="321"/>
      <c r="BM107" s="321"/>
      <c r="BN107" s="321"/>
      <c r="BO107" s="321"/>
      <c r="BP107" s="321"/>
      <c r="BQ107" s="321"/>
      <c r="BR107" s="321"/>
      <c r="BS107" s="321"/>
      <c r="BT107" s="321"/>
      <c r="BU107" s="321"/>
      <c r="BV107" s="321"/>
    </row>
    <row r="108" spans="63:74" x14ac:dyDescent="0.25">
      <c r="BK108" s="321"/>
      <c r="BL108" s="321"/>
      <c r="BM108" s="321"/>
      <c r="BN108" s="321"/>
      <c r="BO108" s="321"/>
      <c r="BP108" s="321"/>
      <c r="BQ108" s="321"/>
      <c r="BR108" s="321"/>
      <c r="BS108" s="321"/>
      <c r="BT108" s="321"/>
      <c r="BU108" s="321"/>
      <c r="BV108" s="321"/>
    </row>
    <row r="109" spans="63:74" x14ac:dyDescent="0.25">
      <c r="BK109" s="321"/>
      <c r="BL109" s="321"/>
      <c r="BM109" s="321"/>
      <c r="BN109" s="321"/>
      <c r="BO109" s="321"/>
      <c r="BP109" s="321"/>
      <c r="BQ109" s="321"/>
      <c r="BR109" s="321"/>
      <c r="BS109" s="321"/>
      <c r="BT109" s="321"/>
      <c r="BU109" s="321"/>
      <c r="BV109" s="321"/>
    </row>
    <row r="110" spans="63:74" x14ac:dyDescent="0.25">
      <c r="BK110" s="321"/>
      <c r="BL110" s="321"/>
      <c r="BM110" s="321"/>
      <c r="BN110" s="321"/>
      <c r="BO110" s="321"/>
      <c r="BP110" s="321"/>
      <c r="BQ110" s="321"/>
      <c r="BR110" s="321"/>
      <c r="BS110" s="321"/>
      <c r="BT110" s="321"/>
      <c r="BU110" s="321"/>
      <c r="BV110" s="321"/>
    </row>
    <row r="111" spans="63:74" x14ac:dyDescent="0.25">
      <c r="BK111" s="321"/>
      <c r="BL111" s="321"/>
      <c r="BM111" s="321"/>
      <c r="BN111" s="321"/>
      <c r="BO111" s="321"/>
      <c r="BP111" s="321"/>
      <c r="BQ111" s="321"/>
      <c r="BR111" s="321"/>
      <c r="BS111" s="321"/>
      <c r="BT111" s="321"/>
      <c r="BU111" s="321"/>
      <c r="BV111" s="321"/>
    </row>
    <row r="112" spans="63:74" x14ac:dyDescent="0.25">
      <c r="BK112" s="321"/>
      <c r="BL112" s="321"/>
      <c r="BM112" s="321"/>
      <c r="BN112" s="321"/>
      <c r="BO112" s="321"/>
      <c r="BP112" s="321"/>
      <c r="BQ112" s="321"/>
      <c r="BR112" s="321"/>
      <c r="BS112" s="321"/>
      <c r="BT112" s="321"/>
      <c r="BU112" s="321"/>
      <c r="BV112" s="321"/>
    </row>
    <row r="113" spans="63:74" x14ac:dyDescent="0.25">
      <c r="BK113" s="321"/>
      <c r="BL113" s="321"/>
      <c r="BM113" s="321"/>
      <c r="BN113" s="321"/>
      <c r="BO113" s="321"/>
      <c r="BP113" s="321"/>
      <c r="BQ113" s="321"/>
      <c r="BR113" s="321"/>
      <c r="BS113" s="321"/>
      <c r="BT113" s="321"/>
      <c r="BU113" s="321"/>
      <c r="BV113" s="321"/>
    </row>
    <row r="114" spans="63:74" x14ac:dyDescent="0.25">
      <c r="BK114" s="321"/>
      <c r="BL114" s="321"/>
      <c r="BM114" s="321"/>
      <c r="BN114" s="321"/>
      <c r="BO114" s="321"/>
      <c r="BP114" s="321"/>
      <c r="BQ114" s="321"/>
      <c r="BR114" s="321"/>
      <c r="BS114" s="321"/>
      <c r="BT114" s="321"/>
      <c r="BU114" s="321"/>
      <c r="BV114" s="321"/>
    </row>
    <row r="115" spans="63:74" x14ac:dyDescent="0.25">
      <c r="BK115" s="321"/>
      <c r="BL115" s="321"/>
      <c r="BM115" s="321"/>
      <c r="BN115" s="321"/>
      <c r="BO115" s="321"/>
      <c r="BP115" s="321"/>
      <c r="BQ115" s="321"/>
      <c r="BR115" s="321"/>
      <c r="BS115" s="321"/>
      <c r="BT115" s="321"/>
      <c r="BU115" s="321"/>
      <c r="BV115" s="321"/>
    </row>
    <row r="116" spans="63:74" x14ac:dyDescent="0.25">
      <c r="BK116" s="321"/>
      <c r="BL116" s="321"/>
      <c r="BM116" s="321"/>
      <c r="BN116" s="321"/>
      <c r="BO116" s="321"/>
      <c r="BP116" s="321"/>
      <c r="BQ116" s="321"/>
      <c r="BR116" s="321"/>
      <c r="BS116" s="321"/>
      <c r="BT116" s="321"/>
      <c r="BU116" s="321"/>
      <c r="BV116" s="321"/>
    </row>
    <row r="117" spans="63:74" x14ac:dyDescent="0.25">
      <c r="BK117" s="321"/>
      <c r="BL117" s="321"/>
      <c r="BM117" s="321"/>
      <c r="BN117" s="321"/>
      <c r="BO117" s="321"/>
      <c r="BP117" s="321"/>
      <c r="BQ117" s="321"/>
      <c r="BR117" s="321"/>
      <c r="BS117" s="321"/>
      <c r="BT117" s="321"/>
      <c r="BU117" s="321"/>
      <c r="BV117" s="321"/>
    </row>
    <row r="118" spans="63:74" x14ac:dyDescent="0.25">
      <c r="BK118" s="321"/>
      <c r="BL118" s="321"/>
      <c r="BM118" s="321"/>
      <c r="BN118" s="321"/>
      <c r="BO118" s="321"/>
      <c r="BP118" s="321"/>
      <c r="BQ118" s="321"/>
      <c r="BR118" s="321"/>
      <c r="BS118" s="321"/>
      <c r="BT118" s="321"/>
      <c r="BU118" s="321"/>
      <c r="BV118" s="321"/>
    </row>
    <row r="119" spans="63:74" x14ac:dyDescent="0.25">
      <c r="BK119" s="321"/>
      <c r="BL119" s="321"/>
      <c r="BM119" s="321"/>
      <c r="BN119" s="321"/>
      <c r="BO119" s="321"/>
      <c r="BP119" s="321"/>
      <c r="BQ119" s="321"/>
      <c r="BR119" s="321"/>
      <c r="BS119" s="321"/>
      <c r="BT119" s="321"/>
      <c r="BU119" s="321"/>
      <c r="BV119" s="321"/>
    </row>
    <row r="120" spans="63:74" x14ac:dyDescent="0.25">
      <c r="BK120" s="321"/>
      <c r="BL120" s="321"/>
      <c r="BM120" s="321"/>
      <c r="BN120" s="321"/>
      <c r="BO120" s="321"/>
      <c r="BP120" s="321"/>
      <c r="BQ120" s="321"/>
      <c r="BR120" s="321"/>
      <c r="BS120" s="321"/>
      <c r="BT120" s="321"/>
      <c r="BU120" s="321"/>
      <c r="BV120" s="321"/>
    </row>
    <row r="121" spans="63:74" x14ac:dyDescent="0.25">
      <c r="BK121" s="321"/>
      <c r="BL121" s="321"/>
      <c r="BM121" s="321"/>
      <c r="BN121" s="321"/>
      <c r="BO121" s="321"/>
      <c r="BP121" s="321"/>
      <c r="BQ121" s="321"/>
      <c r="BR121" s="321"/>
      <c r="BS121" s="321"/>
      <c r="BT121" s="321"/>
      <c r="BU121" s="321"/>
      <c r="BV121" s="321"/>
    </row>
    <row r="122" spans="63:74" x14ac:dyDescent="0.25">
      <c r="BK122" s="321"/>
      <c r="BL122" s="321"/>
      <c r="BM122" s="321"/>
      <c r="BN122" s="321"/>
      <c r="BO122" s="321"/>
      <c r="BP122" s="321"/>
      <c r="BQ122" s="321"/>
      <c r="BR122" s="321"/>
      <c r="BS122" s="321"/>
      <c r="BT122" s="321"/>
      <c r="BU122" s="321"/>
      <c r="BV122" s="321"/>
    </row>
    <row r="123" spans="63:74" x14ac:dyDescent="0.25">
      <c r="BK123" s="321"/>
      <c r="BL123" s="321"/>
      <c r="BM123" s="321"/>
      <c r="BN123" s="321"/>
      <c r="BO123" s="321"/>
      <c r="BP123" s="321"/>
      <c r="BQ123" s="321"/>
      <c r="BR123" s="321"/>
      <c r="BS123" s="321"/>
      <c r="BT123" s="321"/>
      <c r="BU123" s="321"/>
      <c r="BV123" s="321"/>
    </row>
    <row r="124" spans="63:74" x14ac:dyDescent="0.25">
      <c r="BK124" s="321"/>
      <c r="BL124" s="321"/>
      <c r="BM124" s="321"/>
      <c r="BN124" s="321"/>
      <c r="BO124" s="321"/>
      <c r="BP124" s="321"/>
      <c r="BQ124" s="321"/>
      <c r="BR124" s="321"/>
      <c r="BS124" s="321"/>
      <c r="BT124" s="321"/>
      <c r="BU124" s="321"/>
      <c r="BV124" s="321"/>
    </row>
    <row r="125" spans="63:74" x14ac:dyDescent="0.25">
      <c r="BK125" s="321"/>
      <c r="BL125" s="321"/>
      <c r="BM125" s="321"/>
      <c r="BN125" s="321"/>
      <c r="BO125" s="321"/>
      <c r="BP125" s="321"/>
      <c r="BQ125" s="321"/>
      <c r="BR125" s="321"/>
      <c r="BS125" s="321"/>
      <c r="BT125" s="321"/>
      <c r="BU125" s="321"/>
      <c r="BV125" s="321"/>
    </row>
    <row r="126" spans="63:74" x14ac:dyDescent="0.25">
      <c r="BK126" s="321"/>
      <c r="BL126" s="321"/>
      <c r="BM126" s="321"/>
      <c r="BN126" s="321"/>
      <c r="BO126" s="321"/>
      <c r="BP126" s="321"/>
      <c r="BQ126" s="321"/>
      <c r="BR126" s="321"/>
      <c r="BS126" s="321"/>
      <c r="BT126" s="321"/>
      <c r="BU126" s="321"/>
      <c r="BV126" s="321"/>
    </row>
    <row r="127" spans="63:74" x14ac:dyDescent="0.25">
      <c r="BK127" s="321"/>
      <c r="BL127" s="321"/>
      <c r="BM127" s="321"/>
      <c r="BN127" s="321"/>
      <c r="BO127" s="321"/>
      <c r="BP127" s="321"/>
      <c r="BQ127" s="321"/>
      <c r="BR127" s="321"/>
      <c r="BS127" s="321"/>
      <c r="BT127" s="321"/>
      <c r="BU127" s="321"/>
      <c r="BV127" s="321"/>
    </row>
    <row r="128" spans="63:74" x14ac:dyDescent="0.25">
      <c r="BK128" s="321"/>
      <c r="BL128" s="321"/>
      <c r="BM128" s="321"/>
      <c r="BN128" s="321"/>
      <c r="BO128" s="321"/>
      <c r="BP128" s="321"/>
      <c r="BQ128" s="321"/>
      <c r="BR128" s="321"/>
      <c r="BS128" s="321"/>
      <c r="BT128" s="321"/>
      <c r="BU128" s="321"/>
      <c r="BV128" s="321"/>
    </row>
    <row r="129" spans="63:74" x14ac:dyDescent="0.25">
      <c r="BK129" s="321"/>
      <c r="BL129" s="321"/>
      <c r="BM129" s="321"/>
      <c r="BN129" s="321"/>
      <c r="BO129" s="321"/>
      <c r="BP129" s="321"/>
      <c r="BQ129" s="321"/>
      <c r="BR129" s="321"/>
      <c r="BS129" s="321"/>
      <c r="BT129" s="321"/>
      <c r="BU129" s="321"/>
      <c r="BV129" s="321"/>
    </row>
    <row r="130" spans="63:74" x14ac:dyDescent="0.25">
      <c r="BK130" s="321"/>
      <c r="BL130" s="321"/>
      <c r="BM130" s="321"/>
      <c r="BN130" s="321"/>
      <c r="BO130" s="321"/>
      <c r="BP130" s="321"/>
      <c r="BQ130" s="321"/>
      <c r="BR130" s="321"/>
      <c r="BS130" s="321"/>
      <c r="BT130" s="321"/>
      <c r="BU130" s="321"/>
      <c r="BV130" s="321"/>
    </row>
    <row r="131" spans="63:74" x14ac:dyDescent="0.25">
      <c r="BK131" s="321"/>
      <c r="BL131" s="321"/>
      <c r="BM131" s="321"/>
      <c r="BN131" s="321"/>
      <c r="BO131" s="321"/>
      <c r="BP131" s="321"/>
      <c r="BQ131" s="321"/>
      <c r="BR131" s="321"/>
      <c r="BS131" s="321"/>
      <c r="BT131" s="321"/>
      <c r="BU131" s="321"/>
      <c r="BV131" s="321"/>
    </row>
    <row r="132" spans="63:74" x14ac:dyDescent="0.25">
      <c r="BK132" s="321"/>
      <c r="BL132" s="321"/>
      <c r="BM132" s="321"/>
      <c r="BN132" s="321"/>
      <c r="BO132" s="321"/>
      <c r="BP132" s="321"/>
      <c r="BQ132" s="321"/>
      <c r="BR132" s="321"/>
      <c r="BS132" s="321"/>
      <c r="BT132" s="321"/>
      <c r="BU132" s="321"/>
      <c r="BV132" s="321"/>
    </row>
    <row r="133" spans="63:74" x14ac:dyDescent="0.25">
      <c r="BK133" s="321"/>
      <c r="BL133" s="321"/>
      <c r="BM133" s="321"/>
      <c r="BN133" s="321"/>
      <c r="BO133" s="321"/>
      <c r="BP133" s="321"/>
      <c r="BQ133" s="321"/>
      <c r="BR133" s="321"/>
      <c r="BS133" s="321"/>
      <c r="BT133" s="321"/>
      <c r="BU133" s="321"/>
      <c r="BV133" s="321"/>
    </row>
    <row r="134" spans="63:74" x14ac:dyDescent="0.25">
      <c r="BK134" s="321"/>
      <c r="BL134" s="321"/>
      <c r="BM134" s="321"/>
      <c r="BN134" s="321"/>
      <c r="BO134" s="321"/>
      <c r="BP134" s="321"/>
      <c r="BQ134" s="321"/>
      <c r="BR134" s="321"/>
      <c r="BS134" s="321"/>
      <c r="BT134" s="321"/>
      <c r="BU134" s="321"/>
      <c r="BV134" s="321"/>
    </row>
    <row r="135" spans="63:74" x14ac:dyDescent="0.25">
      <c r="BK135" s="321"/>
      <c r="BL135" s="321"/>
      <c r="BM135" s="321"/>
      <c r="BN135" s="321"/>
      <c r="BO135" s="321"/>
      <c r="BP135" s="321"/>
      <c r="BQ135" s="321"/>
      <c r="BR135" s="321"/>
      <c r="BS135" s="321"/>
      <c r="BT135" s="321"/>
      <c r="BU135" s="321"/>
      <c r="BV135" s="321"/>
    </row>
    <row r="136" spans="63:74" x14ac:dyDescent="0.25">
      <c r="BK136" s="321"/>
      <c r="BL136" s="321"/>
      <c r="BM136" s="321"/>
      <c r="BN136" s="321"/>
      <c r="BO136" s="321"/>
      <c r="BP136" s="321"/>
      <c r="BQ136" s="321"/>
      <c r="BR136" s="321"/>
      <c r="BS136" s="321"/>
      <c r="BT136" s="321"/>
      <c r="BU136" s="321"/>
      <c r="BV136" s="321"/>
    </row>
    <row r="137" spans="63:74" x14ac:dyDescent="0.25">
      <c r="BK137" s="321"/>
      <c r="BL137" s="321"/>
      <c r="BM137" s="321"/>
      <c r="BN137" s="321"/>
      <c r="BO137" s="321"/>
      <c r="BP137" s="321"/>
      <c r="BQ137" s="321"/>
      <c r="BR137" s="321"/>
      <c r="BS137" s="321"/>
      <c r="BT137" s="321"/>
      <c r="BU137" s="321"/>
      <c r="BV137" s="321"/>
    </row>
    <row r="138" spans="63:74" x14ac:dyDescent="0.25">
      <c r="BK138" s="321"/>
      <c r="BL138" s="321"/>
      <c r="BM138" s="321"/>
      <c r="BN138" s="321"/>
      <c r="BO138" s="321"/>
      <c r="BP138" s="321"/>
      <c r="BQ138" s="321"/>
      <c r="BR138" s="321"/>
      <c r="BS138" s="321"/>
      <c r="BT138" s="321"/>
      <c r="BU138" s="321"/>
      <c r="BV138" s="321"/>
    </row>
    <row r="139" spans="63:74" x14ac:dyDescent="0.25">
      <c r="BK139" s="321"/>
      <c r="BL139" s="321"/>
      <c r="BM139" s="321"/>
      <c r="BN139" s="321"/>
      <c r="BO139" s="321"/>
      <c r="BP139" s="321"/>
      <c r="BQ139" s="321"/>
      <c r="BR139" s="321"/>
      <c r="BS139" s="321"/>
      <c r="BT139" s="321"/>
      <c r="BU139" s="321"/>
      <c r="BV139" s="321"/>
    </row>
    <row r="140" spans="63:74" x14ac:dyDescent="0.25">
      <c r="BK140" s="321"/>
      <c r="BL140" s="321"/>
      <c r="BM140" s="321"/>
      <c r="BN140" s="321"/>
      <c r="BO140" s="321"/>
      <c r="BP140" s="321"/>
      <c r="BQ140" s="321"/>
      <c r="BR140" s="321"/>
      <c r="BS140" s="321"/>
      <c r="BT140" s="321"/>
      <c r="BU140" s="321"/>
      <c r="BV140" s="321"/>
    </row>
    <row r="141" spans="63:74" x14ac:dyDescent="0.25">
      <c r="BK141" s="321"/>
      <c r="BL141" s="321"/>
      <c r="BM141" s="321"/>
      <c r="BN141" s="321"/>
      <c r="BO141" s="321"/>
      <c r="BP141" s="321"/>
      <c r="BQ141" s="321"/>
      <c r="BR141" s="321"/>
      <c r="BS141" s="321"/>
      <c r="BT141" s="321"/>
      <c r="BU141" s="321"/>
      <c r="BV141" s="321"/>
    </row>
    <row r="142" spans="63:74" x14ac:dyDescent="0.25">
      <c r="BK142" s="321"/>
      <c r="BL142" s="321"/>
      <c r="BM142" s="321"/>
      <c r="BN142" s="321"/>
      <c r="BO142" s="321"/>
      <c r="BP142" s="321"/>
      <c r="BQ142" s="321"/>
      <c r="BR142" s="321"/>
      <c r="BS142" s="321"/>
      <c r="BT142" s="321"/>
      <c r="BU142" s="321"/>
      <c r="BV142" s="321"/>
    </row>
    <row r="143" spans="63:74" x14ac:dyDescent="0.25">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T5" activePane="bottomRight" state="frozen"/>
      <selection activeCell="BI18" sqref="BI18"/>
      <selection pane="topRight" activeCell="BI18" sqref="BI18"/>
      <selection pane="bottomLeft" activeCell="BI18" sqref="BI18"/>
      <selection pane="bottomRight" activeCell="AY6" sqref="AY6:AY48"/>
    </sheetView>
  </sheetViews>
  <sheetFormatPr defaultColWidth="9.6328125" defaultRowHeight="10" x14ac:dyDescent="0.2"/>
  <cols>
    <col min="1" max="1" width="13.36328125" style="188" customWidth="1"/>
    <col min="2" max="2" width="36.36328125" style="188" customWidth="1"/>
    <col min="3" max="50" width="6.6328125" style="188" customWidth="1"/>
    <col min="51" max="55" width="6.6328125" style="314" customWidth="1"/>
    <col min="56" max="58" width="6.6328125" style="630" customWidth="1"/>
    <col min="59" max="62" width="6.6328125" style="314" customWidth="1"/>
    <col min="63" max="74" width="6.6328125" style="188" customWidth="1"/>
    <col min="75" max="16384" width="9.6328125" style="188"/>
  </cols>
  <sheetData>
    <row r="1" spans="1:74" ht="13.25" customHeight="1" x14ac:dyDescent="0.3">
      <c r="A1" s="732" t="s">
        <v>792</v>
      </c>
      <c r="B1" s="832" t="s">
        <v>1348</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92"/>
    </row>
    <row r="2" spans="1:74" s="189" customFormat="1" ht="13.25" customHeight="1" x14ac:dyDescent="0.25">
      <c r="A2" s="733"/>
      <c r="B2" s="671" t="str">
        <f>"U.S. Energy Information Administration  |  Short-Term Energy Outlook  - "&amp;Dates!D1</f>
        <v>U.S. Energy Information Administration  |  Short-Term Energy Outlook  - February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273"/>
      <c r="AY2" s="453"/>
      <c r="AZ2" s="453"/>
      <c r="BA2" s="453"/>
      <c r="BB2" s="453"/>
      <c r="BC2" s="453"/>
      <c r="BD2" s="631"/>
      <c r="BE2" s="631"/>
      <c r="BF2" s="631"/>
      <c r="BG2" s="453"/>
      <c r="BH2" s="453"/>
      <c r="BI2" s="453"/>
      <c r="BJ2" s="453"/>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ht="10.5"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8"/>
      <c r="B5" s="190" t="s">
        <v>155</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29"/>
      <c r="BC5" s="450"/>
      <c r="BD5" s="191"/>
      <c r="BE5" s="191"/>
      <c r="BF5" s="191"/>
      <c r="BG5" s="191"/>
      <c r="BH5" s="191"/>
      <c r="BI5" s="191"/>
      <c r="BJ5" s="450"/>
      <c r="BK5" s="375"/>
      <c r="BL5" s="375"/>
      <c r="BM5" s="375"/>
      <c r="BN5" s="375"/>
      <c r="BO5" s="375"/>
      <c r="BP5" s="375"/>
      <c r="BQ5" s="375"/>
      <c r="BR5" s="375"/>
      <c r="BS5" s="375"/>
      <c r="BT5" s="375"/>
      <c r="BU5" s="375"/>
      <c r="BV5" s="375"/>
    </row>
    <row r="6" spans="1:74" ht="11.15" customHeight="1" x14ac:dyDescent="0.25">
      <c r="A6" s="9" t="s">
        <v>65</v>
      </c>
      <c r="B6" s="206" t="s">
        <v>432</v>
      </c>
      <c r="C6" s="266">
        <v>1257.0988691</v>
      </c>
      <c r="D6" s="266">
        <v>868.61149699999999</v>
      </c>
      <c r="E6" s="266">
        <v>925.73236328999997</v>
      </c>
      <c r="F6" s="266">
        <v>674.06231819000004</v>
      </c>
      <c r="G6" s="266">
        <v>167.84576645999999</v>
      </c>
      <c r="H6" s="266">
        <v>61.247399578</v>
      </c>
      <c r="I6" s="266">
        <v>1.5944124633000001</v>
      </c>
      <c r="J6" s="266">
        <v>3.4192495640999998</v>
      </c>
      <c r="K6" s="266">
        <v>64.478193000999994</v>
      </c>
      <c r="L6" s="266">
        <v>456.65187427000001</v>
      </c>
      <c r="M6" s="266">
        <v>818.19696045000001</v>
      </c>
      <c r="N6" s="266">
        <v>1026.2308786000001</v>
      </c>
      <c r="O6" s="266">
        <v>1220.7805043999999</v>
      </c>
      <c r="P6" s="266">
        <v>1029.9476861000001</v>
      </c>
      <c r="Q6" s="266">
        <v>976.08163232000004</v>
      </c>
      <c r="R6" s="266">
        <v>527.28724527999998</v>
      </c>
      <c r="S6" s="266">
        <v>313.05382328000002</v>
      </c>
      <c r="T6" s="266">
        <v>55.421070501999999</v>
      </c>
      <c r="U6" s="266">
        <v>1.6824456936000001</v>
      </c>
      <c r="V6" s="266">
        <v>15.83532217</v>
      </c>
      <c r="W6" s="266">
        <v>117.78341981</v>
      </c>
      <c r="X6" s="266">
        <v>388.67717801999999</v>
      </c>
      <c r="Y6" s="266">
        <v>830.72690716</v>
      </c>
      <c r="Z6" s="266">
        <v>1060.4192432</v>
      </c>
      <c r="AA6" s="266">
        <v>1031.8795826</v>
      </c>
      <c r="AB6" s="266">
        <v>923.56147073</v>
      </c>
      <c r="AC6" s="266">
        <v>778.50489666999999</v>
      </c>
      <c r="AD6" s="266">
        <v>654.55872767000005</v>
      </c>
      <c r="AE6" s="266">
        <v>288.84907354000001</v>
      </c>
      <c r="AF6" s="266">
        <v>28.409916294999999</v>
      </c>
      <c r="AG6" s="266">
        <v>1.0796825694000001</v>
      </c>
      <c r="AH6" s="266">
        <v>9.4723291545000006</v>
      </c>
      <c r="AI6" s="266">
        <v>103.49023233</v>
      </c>
      <c r="AJ6" s="266">
        <v>398.9976441</v>
      </c>
      <c r="AK6" s="266">
        <v>615.64598128</v>
      </c>
      <c r="AL6" s="266">
        <v>987.24101043999997</v>
      </c>
      <c r="AM6" s="266">
        <v>1123.3815520999999</v>
      </c>
      <c r="AN6" s="266">
        <v>1053.6106233999999</v>
      </c>
      <c r="AO6" s="266">
        <v>839.3792062</v>
      </c>
      <c r="AP6" s="266">
        <v>520.29901095000002</v>
      </c>
      <c r="AQ6" s="266">
        <v>248.09110387999999</v>
      </c>
      <c r="AR6" s="266">
        <v>14.459383339</v>
      </c>
      <c r="AS6" s="266">
        <v>13.924493074000001</v>
      </c>
      <c r="AT6" s="266">
        <v>3.4254154975</v>
      </c>
      <c r="AU6" s="266">
        <v>68.565262297000004</v>
      </c>
      <c r="AV6" s="266">
        <v>281.82527190000002</v>
      </c>
      <c r="AW6" s="266">
        <v>727.53063755000005</v>
      </c>
      <c r="AX6" s="266">
        <v>914.06746072999999</v>
      </c>
      <c r="AY6" s="266">
        <v>1278.1740275</v>
      </c>
      <c r="AZ6" s="309">
        <v>987.03971294999997</v>
      </c>
      <c r="BA6" s="309">
        <v>887.64274831</v>
      </c>
      <c r="BB6" s="309">
        <v>547.59522776999995</v>
      </c>
      <c r="BC6" s="309">
        <v>266.04494098999999</v>
      </c>
      <c r="BD6" s="309">
        <v>50.528927598000003</v>
      </c>
      <c r="BE6" s="309">
        <v>8.0561031268000001</v>
      </c>
      <c r="BF6" s="309">
        <v>18.143097919999999</v>
      </c>
      <c r="BG6" s="309">
        <v>109.91724409</v>
      </c>
      <c r="BH6" s="309">
        <v>423.92798346000001</v>
      </c>
      <c r="BI6" s="309">
        <v>690.80223028</v>
      </c>
      <c r="BJ6" s="309">
        <v>1035.4715994000001</v>
      </c>
      <c r="BK6" s="309">
        <v>1203.9836691</v>
      </c>
      <c r="BL6" s="309">
        <v>1008.1472563999999</v>
      </c>
      <c r="BM6" s="309">
        <v>889.72805011000003</v>
      </c>
      <c r="BN6" s="309">
        <v>541.99397662000001</v>
      </c>
      <c r="BO6" s="309">
        <v>266.07165627000001</v>
      </c>
      <c r="BP6" s="309">
        <v>50.541424251999999</v>
      </c>
      <c r="BQ6" s="309">
        <v>8.0596118107999999</v>
      </c>
      <c r="BR6" s="309">
        <v>18.148592711999999</v>
      </c>
      <c r="BS6" s="309">
        <v>109.93556687</v>
      </c>
      <c r="BT6" s="309">
        <v>423.95566076</v>
      </c>
      <c r="BU6" s="309">
        <v>690.82850225000004</v>
      </c>
      <c r="BV6" s="309">
        <v>1035.5019583999999</v>
      </c>
    </row>
    <row r="7" spans="1:74" ht="11.15" customHeight="1" x14ac:dyDescent="0.25">
      <c r="A7" s="9" t="s">
        <v>67</v>
      </c>
      <c r="B7" s="206" t="s">
        <v>465</v>
      </c>
      <c r="C7" s="266">
        <v>1215.9992844999999</v>
      </c>
      <c r="D7" s="266">
        <v>812.55321677999996</v>
      </c>
      <c r="E7" s="266">
        <v>913.26081438999995</v>
      </c>
      <c r="F7" s="266">
        <v>617.91736960000003</v>
      </c>
      <c r="G7" s="266">
        <v>108.11689502999999</v>
      </c>
      <c r="H7" s="266">
        <v>28.758972014000001</v>
      </c>
      <c r="I7" s="266">
        <v>0.78250090970999997</v>
      </c>
      <c r="J7" s="266">
        <v>2.3473312524000001</v>
      </c>
      <c r="K7" s="266">
        <v>33.671165297999998</v>
      </c>
      <c r="L7" s="266">
        <v>354.94407079000001</v>
      </c>
      <c r="M7" s="266">
        <v>765.92763893999995</v>
      </c>
      <c r="N7" s="266">
        <v>929.33863971000005</v>
      </c>
      <c r="O7" s="266">
        <v>1153.2297487999999</v>
      </c>
      <c r="P7" s="266">
        <v>941.62306245000002</v>
      </c>
      <c r="Q7" s="266">
        <v>890.40953852999996</v>
      </c>
      <c r="R7" s="266">
        <v>413.59248058999998</v>
      </c>
      <c r="S7" s="266">
        <v>188.80105139</v>
      </c>
      <c r="T7" s="266">
        <v>32.136920726</v>
      </c>
      <c r="U7" s="266">
        <v>0.78181320656999997</v>
      </c>
      <c r="V7" s="266">
        <v>9.7211759664000006</v>
      </c>
      <c r="W7" s="266">
        <v>57.594106027000002</v>
      </c>
      <c r="X7" s="266">
        <v>302.61335564000001</v>
      </c>
      <c r="Y7" s="266">
        <v>790.19590779999999</v>
      </c>
      <c r="Z7" s="266">
        <v>972.20080559999997</v>
      </c>
      <c r="AA7" s="266">
        <v>955.90712817999997</v>
      </c>
      <c r="AB7" s="266">
        <v>839.98130117000005</v>
      </c>
      <c r="AC7" s="266">
        <v>670.05339274999994</v>
      </c>
      <c r="AD7" s="266">
        <v>566.35199692000003</v>
      </c>
      <c r="AE7" s="266">
        <v>249.77819919000001</v>
      </c>
      <c r="AF7" s="266">
        <v>17.755039245999999</v>
      </c>
      <c r="AG7" s="266">
        <v>0</v>
      </c>
      <c r="AH7" s="266">
        <v>4.0724317888000003</v>
      </c>
      <c r="AI7" s="266">
        <v>80.611425862000004</v>
      </c>
      <c r="AJ7" s="266">
        <v>337.36863868</v>
      </c>
      <c r="AK7" s="266">
        <v>547.32048468999994</v>
      </c>
      <c r="AL7" s="266">
        <v>944.39553818000002</v>
      </c>
      <c r="AM7" s="266">
        <v>1066.4418665999999</v>
      </c>
      <c r="AN7" s="266">
        <v>1015.0875029</v>
      </c>
      <c r="AO7" s="266">
        <v>735.36460459</v>
      </c>
      <c r="AP7" s="266">
        <v>439.38203607000003</v>
      </c>
      <c r="AQ7" s="266">
        <v>215.62246748999999</v>
      </c>
      <c r="AR7" s="266">
        <v>10.381826021</v>
      </c>
      <c r="AS7" s="266">
        <v>3.7513791800999998</v>
      </c>
      <c r="AT7" s="266">
        <v>2.0293892366000001</v>
      </c>
      <c r="AU7" s="266">
        <v>49.874532322</v>
      </c>
      <c r="AV7" s="266">
        <v>206.61365769</v>
      </c>
      <c r="AW7" s="266">
        <v>706.27615510999999</v>
      </c>
      <c r="AX7" s="266">
        <v>807.619777</v>
      </c>
      <c r="AY7" s="266">
        <v>1206.7427579</v>
      </c>
      <c r="AZ7" s="309">
        <v>921.88217767000003</v>
      </c>
      <c r="BA7" s="309">
        <v>803.70408743999997</v>
      </c>
      <c r="BB7" s="309">
        <v>461.38559357999998</v>
      </c>
      <c r="BC7" s="309">
        <v>201.28956416</v>
      </c>
      <c r="BD7" s="309">
        <v>24.868943610999999</v>
      </c>
      <c r="BE7" s="309">
        <v>3.0251678869999998</v>
      </c>
      <c r="BF7" s="309">
        <v>8.4465597990999992</v>
      </c>
      <c r="BG7" s="309">
        <v>76.636214697</v>
      </c>
      <c r="BH7" s="309">
        <v>364.4404543</v>
      </c>
      <c r="BI7" s="309">
        <v>635.12761143</v>
      </c>
      <c r="BJ7" s="309">
        <v>971.06022937</v>
      </c>
      <c r="BK7" s="309">
        <v>1113.8276461</v>
      </c>
      <c r="BL7" s="309">
        <v>934.18628169999999</v>
      </c>
      <c r="BM7" s="309">
        <v>800.63191730999995</v>
      </c>
      <c r="BN7" s="309">
        <v>455.08172304999999</v>
      </c>
      <c r="BO7" s="309">
        <v>201.22278936999999</v>
      </c>
      <c r="BP7" s="309">
        <v>24.851628326</v>
      </c>
      <c r="BQ7" s="309">
        <v>3.0228713806999998</v>
      </c>
      <c r="BR7" s="309">
        <v>8.4421383244000001</v>
      </c>
      <c r="BS7" s="309">
        <v>76.612466406999999</v>
      </c>
      <c r="BT7" s="309">
        <v>364.39946328000002</v>
      </c>
      <c r="BU7" s="309">
        <v>635.08282266000003</v>
      </c>
      <c r="BV7" s="309">
        <v>971.01034270000002</v>
      </c>
    </row>
    <row r="8" spans="1:74" ht="11.15" customHeight="1" x14ac:dyDescent="0.25">
      <c r="A8" s="9" t="s">
        <v>68</v>
      </c>
      <c r="B8" s="206" t="s">
        <v>433</v>
      </c>
      <c r="C8" s="266">
        <v>1307.5978046</v>
      </c>
      <c r="D8" s="266">
        <v>980.59366910000006</v>
      </c>
      <c r="E8" s="266">
        <v>922.35340819999999</v>
      </c>
      <c r="F8" s="266">
        <v>703.30584381999995</v>
      </c>
      <c r="G8" s="266">
        <v>99.090251718999994</v>
      </c>
      <c r="H8" s="266">
        <v>23.942693989999999</v>
      </c>
      <c r="I8" s="266">
        <v>4.0836133044</v>
      </c>
      <c r="J8" s="266">
        <v>8.0749108790000008</v>
      </c>
      <c r="K8" s="266">
        <v>48.173476205999997</v>
      </c>
      <c r="L8" s="266">
        <v>420.05163053000001</v>
      </c>
      <c r="M8" s="266">
        <v>913.24995793000005</v>
      </c>
      <c r="N8" s="266">
        <v>1003.3932265</v>
      </c>
      <c r="O8" s="266">
        <v>1302.7478378999999</v>
      </c>
      <c r="P8" s="266">
        <v>1061.8682014000001</v>
      </c>
      <c r="Q8" s="266">
        <v>961.04783554999995</v>
      </c>
      <c r="R8" s="266">
        <v>475.17013788999998</v>
      </c>
      <c r="S8" s="266">
        <v>236.32905436999999</v>
      </c>
      <c r="T8" s="266">
        <v>48.561070901000001</v>
      </c>
      <c r="U8" s="266">
        <v>1.3836808600999999</v>
      </c>
      <c r="V8" s="266">
        <v>20.355996880999999</v>
      </c>
      <c r="W8" s="266">
        <v>42.558049359999998</v>
      </c>
      <c r="X8" s="266">
        <v>390.06235946999999</v>
      </c>
      <c r="Y8" s="266">
        <v>912.71944971999994</v>
      </c>
      <c r="Z8" s="266">
        <v>974.72161272999995</v>
      </c>
      <c r="AA8" s="266">
        <v>1051.0294980000001</v>
      </c>
      <c r="AB8" s="266">
        <v>1001.276393</v>
      </c>
      <c r="AC8" s="266">
        <v>733.43917567999995</v>
      </c>
      <c r="AD8" s="266">
        <v>566.17249919000005</v>
      </c>
      <c r="AE8" s="266">
        <v>256.30422063999998</v>
      </c>
      <c r="AF8" s="266">
        <v>22.446700394000001</v>
      </c>
      <c r="AG8" s="266">
        <v>0.71109152635999995</v>
      </c>
      <c r="AH8" s="266">
        <v>13.204231731</v>
      </c>
      <c r="AI8" s="266">
        <v>111.45020855</v>
      </c>
      <c r="AJ8" s="266">
        <v>464.33290628999998</v>
      </c>
      <c r="AK8" s="266">
        <v>599.00940435999996</v>
      </c>
      <c r="AL8" s="266">
        <v>1034.7394592999999</v>
      </c>
      <c r="AM8" s="266">
        <v>1147.2160616000001</v>
      </c>
      <c r="AN8" s="266">
        <v>1248.4551641999999</v>
      </c>
      <c r="AO8" s="266">
        <v>690.07205380000005</v>
      </c>
      <c r="AP8" s="266">
        <v>449.41651510000003</v>
      </c>
      <c r="AQ8" s="266">
        <v>244.37883957</v>
      </c>
      <c r="AR8" s="266">
        <v>14.590671564000001</v>
      </c>
      <c r="AS8" s="266">
        <v>6.6157515271999996</v>
      </c>
      <c r="AT8" s="266">
        <v>5.2813957217</v>
      </c>
      <c r="AU8" s="266">
        <v>57.309758344999999</v>
      </c>
      <c r="AV8" s="266">
        <v>226.49777055999999</v>
      </c>
      <c r="AW8" s="266">
        <v>782.11465447</v>
      </c>
      <c r="AX8" s="266">
        <v>880.31243129999996</v>
      </c>
      <c r="AY8" s="266">
        <v>1349.4521589999999</v>
      </c>
      <c r="AZ8" s="309">
        <v>1023.7442225</v>
      </c>
      <c r="BA8" s="309">
        <v>841.05759914999999</v>
      </c>
      <c r="BB8" s="309">
        <v>468.17142023999997</v>
      </c>
      <c r="BC8" s="309">
        <v>217.97757412999999</v>
      </c>
      <c r="BD8" s="309">
        <v>36.938900601999997</v>
      </c>
      <c r="BE8" s="309">
        <v>7.4548846688000001</v>
      </c>
      <c r="BF8" s="309">
        <v>21.246862519</v>
      </c>
      <c r="BG8" s="309">
        <v>105.38565087000001</v>
      </c>
      <c r="BH8" s="309">
        <v>410.19304942000002</v>
      </c>
      <c r="BI8" s="309">
        <v>730.70281483999997</v>
      </c>
      <c r="BJ8" s="309">
        <v>1120.4802067999999</v>
      </c>
      <c r="BK8" s="309">
        <v>1240.5161224000001</v>
      </c>
      <c r="BL8" s="309">
        <v>1018.6053793999999</v>
      </c>
      <c r="BM8" s="309">
        <v>831.29958308000005</v>
      </c>
      <c r="BN8" s="309">
        <v>462.20185671000002</v>
      </c>
      <c r="BO8" s="309">
        <v>217.98706967999999</v>
      </c>
      <c r="BP8" s="309">
        <v>36.943829186999999</v>
      </c>
      <c r="BQ8" s="309">
        <v>7.4566133989000001</v>
      </c>
      <c r="BR8" s="309">
        <v>21.248603821</v>
      </c>
      <c r="BS8" s="309">
        <v>105.40029881</v>
      </c>
      <c r="BT8" s="309">
        <v>410.20156187999999</v>
      </c>
      <c r="BU8" s="309">
        <v>730.68630823000001</v>
      </c>
      <c r="BV8" s="309">
        <v>1120.4329769999999</v>
      </c>
    </row>
    <row r="9" spans="1:74" ht="11.15" customHeight="1" x14ac:dyDescent="0.25">
      <c r="A9" s="9" t="s">
        <v>69</v>
      </c>
      <c r="B9" s="206" t="s">
        <v>434</v>
      </c>
      <c r="C9" s="266">
        <v>1373.6669125999999</v>
      </c>
      <c r="D9" s="266">
        <v>1178.5727603</v>
      </c>
      <c r="E9" s="266">
        <v>868.91980881999996</v>
      </c>
      <c r="F9" s="266">
        <v>716.06819281000003</v>
      </c>
      <c r="G9" s="266">
        <v>88.890920953999995</v>
      </c>
      <c r="H9" s="266">
        <v>23.191179048999999</v>
      </c>
      <c r="I9" s="266">
        <v>10.972633468</v>
      </c>
      <c r="J9" s="266">
        <v>19.541641921</v>
      </c>
      <c r="K9" s="266">
        <v>90.503639933000002</v>
      </c>
      <c r="L9" s="266">
        <v>494.22076914000002</v>
      </c>
      <c r="M9" s="266">
        <v>1003.1995236</v>
      </c>
      <c r="N9" s="266">
        <v>1103.6182652</v>
      </c>
      <c r="O9" s="266">
        <v>1359.8689836999999</v>
      </c>
      <c r="P9" s="266">
        <v>1285.043866</v>
      </c>
      <c r="Q9" s="266">
        <v>1002.4503529</v>
      </c>
      <c r="R9" s="266">
        <v>454.76767237000001</v>
      </c>
      <c r="S9" s="266">
        <v>272.59469496000003</v>
      </c>
      <c r="T9" s="266">
        <v>45.548046608</v>
      </c>
      <c r="U9" s="266">
        <v>8.1611000039999997</v>
      </c>
      <c r="V9" s="266">
        <v>32.477051080000003</v>
      </c>
      <c r="W9" s="266">
        <v>67.629956042000003</v>
      </c>
      <c r="X9" s="266">
        <v>526.32208860000003</v>
      </c>
      <c r="Y9" s="266">
        <v>924.41511987000001</v>
      </c>
      <c r="Z9" s="266">
        <v>1098.4836064000001</v>
      </c>
      <c r="AA9" s="266">
        <v>1224.3536807</v>
      </c>
      <c r="AB9" s="266">
        <v>1070.3921210999999</v>
      </c>
      <c r="AC9" s="266">
        <v>744.69286577000003</v>
      </c>
      <c r="AD9" s="266">
        <v>532.47499304999997</v>
      </c>
      <c r="AE9" s="266">
        <v>245.78975163000001</v>
      </c>
      <c r="AF9" s="266">
        <v>20.882500726</v>
      </c>
      <c r="AG9" s="266">
        <v>5.9988719574999996</v>
      </c>
      <c r="AH9" s="266">
        <v>18.312194895000001</v>
      </c>
      <c r="AI9" s="266">
        <v>142.53922111</v>
      </c>
      <c r="AJ9" s="266">
        <v>555.78555083000003</v>
      </c>
      <c r="AK9" s="266">
        <v>663.48186774999999</v>
      </c>
      <c r="AL9" s="266">
        <v>1097.1677099999999</v>
      </c>
      <c r="AM9" s="266">
        <v>1180.1409205</v>
      </c>
      <c r="AN9" s="266">
        <v>1375.1620008</v>
      </c>
      <c r="AO9" s="266">
        <v>673.42293835999999</v>
      </c>
      <c r="AP9" s="266">
        <v>480.07365996999999</v>
      </c>
      <c r="AQ9" s="266">
        <v>226.05289221000001</v>
      </c>
      <c r="AR9" s="266">
        <v>14.270827983</v>
      </c>
      <c r="AS9" s="266">
        <v>8.4777814896999999</v>
      </c>
      <c r="AT9" s="266">
        <v>11.486957364</v>
      </c>
      <c r="AU9" s="266">
        <v>68.332261368999994</v>
      </c>
      <c r="AV9" s="266">
        <v>295.35919154999999</v>
      </c>
      <c r="AW9" s="266">
        <v>737.79974656000002</v>
      </c>
      <c r="AX9" s="266">
        <v>993.50108501</v>
      </c>
      <c r="AY9" s="266">
        <v>1424.0278386</v>
      </c>
      <c r="AZ9" s="309">
        <v>1060.3616205000001</v>
      </c>
      <c r="BA9" s="309">
        <v>838.79913219000002</v>
      </c>
      <c r="BB9" s="309">
        <v>453.38746437999998</v>
      </c>
      <c r="BC9" s="309">
        <v>201.55605371999999</v>
      </c>
      <c r="BD9" s="309">
        <v>45.672969070999997</v>
      </c>
      <c r="BE9" s="309">
        <v>14.407495824</v>
      </c>
      <c r="BF9" s="309">
        <v>26.190829565000001</v>
      </c>
      <c r="BG9" s="309">
        <v>127.29237082</v>
      </c>
      <c r="BH9" s="309">
        <v>427.29605355000001</v>
      </c>
      <c r="BI9" s="309">
        <v>812.01902503999997</v>
      </c>
      <c r="BJ9" s="309">
        <v>1238.0438663</v>
      </c>
      <c r="BK9" s="309">
        <v>1331.0438431</v>
      </c>
      <c r="BL9" s="309">
        <v>1066.6133963</v>
      </c>
      <c r="BM9" s="309">
        <v>845.91169263999996</v>
      </c>
      <c r="BN9" s="309">
        <v>458.55388056999999</v>
      </c>
      <c r="BO9" s="309">
        <v>201.63640986999999</v>
      </c>
      <c r="BP9" s="309">
        <v>45.708850712999997</v>
      </c>
      <c r="BQ9" s="309">
        <v>14.420553972</v>
      </c>
      <c r="BR9" s="309">
        <v>26.207964077</v>
      </c>
      <c r="BS9" s="309">
        <v>127.35992043</v>
      </c>
      <c r="BT9" s="309">
        <v>427.43152342000002</v>
      </c>
      <c r="BU9" s="309">
        <v>812.20100120999996</v>
      </c>
      <c r="BV9" s="309">
        <v>1238.2555685</v>
      </c>
    </row>
    <row r="10" spans="1:74" ht="11.15" customHeight="1" x14ac:dyDescent="0.25">
      <c r="A10" s="9" t="s">
        <v>330</v>
      </c>
      <c r="B10" s="206" t="s">
        <v>466</v>
      </c>
      <c r="C10" s="266">
        <v>700.96011057999999</v>
      </c>
      <c r="D10" s="266">
        <v>308.05455196999998</v>
      </c>
      <c r="E10" s="266">
        <v>435.67159157999998</v>
      </c>
      <c r="F10" s="266">
        <v>205.61983072000001</v>
      </c>
      <c r="G10" s="266">
        <v>11.984118339</v>
      </c>
      <c r="H10" s="266">
        <v>0.97101665400000003</v>
      </c>
      <c r="I10" s="266">
        <v>5.5476655205000003E-2</v>
      </c>
      <c r="J10" s="266">
        <v>5.5411058093000003E-2</v>
      </c>
      <c r="K10" s="266">
        <v>1.9798334298</v>
      </c>
      <c r="L10" s="266">
        <v>99.143196708000005</v>
      </c>
      <c r="M10" s="266">
        <v>380.54546388</v>
      </c>
      <c r="N10" s="266">
        <v>489.11028159</v>
      </c>
      <c r="O10" s="266">
        <v>583.74469670999997</v>
      </c>
      <c r="P10" s="266">
        <v>377.8404223</v>
      </c>
      <c r="Q10" s="266">
        <v>376.55773363999998</v>
      </c>
      <c r="R10" s="266">
        <v>109.74287547</v>
      </c>
      <c r="S10" s="266">
        <v>16.009816990000001</v>
      </c>
      <c r="T10" s="266">
        <v>2.1742180841000001</v>
      </c>
      <c r="U10" s="266">
        <v>2.7349457797000001E-2</v>
      </c>
      <c r="V10" s="266">
        <v>8.1955328162000005E-2</v>
      </c>
      <c r="W10" s="266">
        <v>2.0238727435000001</v>
      </c>
      <c r="X10" s="266">
        <v>77.960326401000003</v>
      </c>
      <c r="Y10" s="266">
        <v>392.99110486000001</v>
      </c>
      <c r="Z10" s="266">
        <v>450.55289447000001</v>
      </c>
      <c r="AA10" s="266">
        <v>481.65650025000002</v>
      </c>
      <c r="AB10" s="266">
        <v>396.99691350000001</v>
      </c>
      <c r="AC10" s="266">
        <v>231.51047735</v>
      </c>
      <c r="AD10" s="266">
        <v>177.56629075000001</v>
      </c>
      <c r="AE10" s="266">
        <v>74.170370410999993</v>
      </c>
      <c r="AF10" s="266">
        <v>1.7649177300000001</v>
      </c>
      <c r="AG10" s="266">
        <v>0</v>
      </c>
      <c r="AH10" s="266">
        <v>5.3972612029E-2</v>
      </c>
      <c r="AI10" s="266">
        <v>17.018742655</v>
      </c>
      <c r="AJ10" s="266">
        <v>96.180726430999997</v>
      </c>
      <c r="AK10" s="266">
        <v>226.71933829</v>
      </c>
      <c r="AL10" s="266">
        <v>556.09956997999996</v>
      </c>
      <c r="AM10" s="266">
        <v>579.04048288000001</v>
      </c>
      <c r="AN10" s="266">
        <v>484.35774006000003</v>
      </c>
      <c r="AO10" s="266">
        <v>283.60221851</v>
      </c>
      <c r="AP10" s="266">
        <v>154.69400121000001</v>
      </c>
      <c r="AQ10" s="266">
        <v>56.429017262999999</v>
      </c>
      <c r="AR10" s="266">
        <v>1.1876899269000001</v>
      </c>
      <c r="AS10" s="266">
        <v>5.3447335223999998E-2</v>
      </c>
      <c r="AT10" s="266">
        <v>2.6697314356E-2</v>
      </c>
      <c r="AU10" s="266">
        <v>10.318446590000001</v>
      </c>
      <c r="AV10" s="266">
        <v>69.999012956000001</v>
      </c>
      <c r="AW10" s="266">
        <v>377.01241596</v>
      </c>
      <c r="AX10" s="266">
        <v>350.20677854000002</v>
      </c>
      <c r="AY10" s="266">
        <v>613.38366501999997</v>
      </c>
      <c r="AZ10" s="309">
        <v>445.18219257999999</v>
      </c>
      <c r="BA10" s="309">
        <v>329.37529042</v>
      </c>
      <c r="BB10" s="309">
        <v>144.11590924999999</v>
      </c>
      <c r="BC10" s="309">
        <v>43.718210523000003</v>
      </c>
      <c r="BD10" s="309">
        <v>1.6479781134</v>
      </c>
      <c r="BE10" s="309">
        <v>5.2808602826999999E-2</v>
      </c>
      <c r="BF10" s="309">
        <v>0.22381226174999999</v>
      </c>
      <c r="BG10" s="309">
        <v>12.995858588999999</v>
      </c>
      <c r="BH10" s="309">
        <v>129.96457297000001</v>
      </c>
      <c r="BI10" s="309">
        <v>300.95077677</v>
      </c>
      <c r="BJ10" s="309">
        <v>518.27581768000005</v>
      </c>
      <c r="BK10" s="309">
        <v>589.59314030999997</v>
      </c>
      <c r="BL10" s="309">
        <v>453.93641472000002</v>
      </c>
      <c r="BM10" s="309">
        <v>335.63062809000002</v>
      </c>
      <c r="BN10" s="309">
        <v>145.87913724000001</v>
      </c>
      <c r="BO10" s="309">
        <v>43.574060113000002</v>
      </c>
      <c r="BP10" s="309">
        <v>1.6381450867</v>
      </c>
      <c r="BQ10" s="309">
        <v>5.2169888742999999E-2</v>
      </c>
      <c r="BR10" s="309">
        <v>0.22172810877999999</v>
      </c>
      <c r="BS10" s="309">
        <v>12.945120916</v>
      </c>
      <c r="BT10" s="309">
        <v>129.6376621</v>
      </c>
      <c r="BU10" s="309">
        <v>300.36189372000001</v>
      </c>
      <c r="BV10" s="309">
        <v>517.44095947000005</v>
      </c>
    </row>
    <row r="11" spans="1:74" ht="11.15" customHeight="1" x14ac:dyDescent="0.25">
      <c r="A11" s="9" t="s">
        <v>70</v>
      </c>
      <c r="B11" s="206" t="s">
        <v>436</v>
      </c>
      <c r="C11" s="266">
        <v>928.56333076999999</v>
      </c>
      <c r="D11" s="266">
        <v>410.11034422</v>
      </c>
      <c r="E11" s="266">
        <v>474.15528843999999</v>
      </c>
      <c r="F11" s="266">
        <v>311.61199335999999</v>
      </c>
      <c r="G11" s="266">
        <v>13.056632485</v>
      </c>
      <c r="H11" s="266">
        <v>0</v>
      </c>
      <c r="I11" s="266">
        <v>0</v>
      </c>
      <c r="J11" s="266">
        <v>0</v>
      </c>
      <c r="K11" s="266">
        <v>2.5629416021</v>
      </c>
      <c r="L11" s="266">
        <v>138.07468331999999</v>
      </c>
      <c r="M11" s="266">
        <v>565.54226625000001</v>
      </c>
      <c r="N11" s="266">
        <v>633.48602416999995</v>
      </c>
      <c r="O11" s="266">
        <v>747.77488473000005</v>
      </c>
      <c r="P11" s="266">
        <v>458.92001039000002</v>
      </c>
      <c r="Q11" s="266">
        <v>505.08511285999998</v>
      </c>
      <c r="R11" s="266">
        <v>165.47390927000001</v>
      </c>
      <c r="S11" s="266">
        <v>24.034847767999999</v>
      </c>
      <c r="T11" s="266">
        <v>3.1589197411000001</v>
      </c>
      <c r="U11" s="266">
        <v>0</v>
      </c>
      <c r="V11" s="266">
        <v>0</v>
      </c>
      <c r="W11" s="266">
        <v>1.3948840825</v>
      </c>
      <c r="X11" s="266">
        <v>128.10590187</v>
      </c>
      <c r="Y11" s="266">
        <v>572.89894586000003</v>
      </c>
      <c r="Z11" s="266">
        <v>572.76922688000002</v>
      </c>
      <c r="AA11" s="266">
        <v>634.82322373</v>
      </c>
      <c r="AB11" s="266">
        <v>553.69473773000004</v>
      </c>
      <c r="AC11" s="266">
        <v>293.20821293</v>
      </c>
      <c r="AD11" s="266">
        <v>247.58124466999999</v>
      </c>
      <c r="AE11" s="266">
        <v>85.739653738000001</v>
      </c>
      <c r="AF11" s="266">
        <v>2.6945602196</v>
      </c>
      <c r="AG11" s="266">
        <v>0</v>
      </c>
      <c r="AH11" s="266">
        <v>0</v>
      </c>
      <c r="AI11" s="266">
        <v>19.964331337000001</v>
      </c>
      <c r="AJ11" s="266">
        <v>154.47374321999999</v>
      </c>
      <c r="AK11" s="266">
        <v>344.63611786000001</v>
      </c>
      <c r="AL11" s="266">
        <v>726.11052322</v>
      </c>
      <c r="AM11" s="266">
        <v>736.45272267999997</v>
      </c>
      <c r="AN11" s="266">
        <v>715.03443489999995</v>
      </c>
      <c r="AO11" s="266">
        <v>337.98894462999999</v>
      </c>
      <c r="AP11" s="266">
        <v>228.59345918</v>
      </c>
      <c r="AQ11" s="266">
        <v>82.278802753999997</v>
      </c>
      <c r="AR11" s="266">
        <v>0.92604649013999996</v>
      </c>
      <c r="AS11" s="266">
        <v>0</v>
      </c>
      <c r="AT11" s="266">
        <v>0</v>
      </c>
      <c r="AU11" s="266">
        <v>19.176966852</v>
      </c>
      <c r="AV11" s="266">
        <v>102.31715901</v>
      </c>
      <c r="AW11" s="266">
        <v>518.99806995999995</v>
      </c>
      <c r="AX11" s="266">
        <v>412.36400255000001</v>
      </c>
      <c r="AY11" s="266">
        <v>834.65925031999996</v>
      </c>
      <c r="AZ11" s="309">
        <v>572.96851619999995</v>
      </c>
      <c r="BA11" s="309">
        <v>413.78780390999998</v>
      </c>
      <c r="BB11" s="309">
        <v>183.71342725</v>
      </c>
      <c r="BC11" s="309">
        <v>56.608767751000002</v>
      </c>
      <c r="BD11" s="309">
        <v>2.1055251551</v>
      </c>
      <c r="BE11" s="309">
        <v>0</v>
      </c>
      <c r="BF11" s="309">
        <v>0.23106610275</v>
      </c>
      <c r="BG11" s="309">
        <v>21.753324455000001</v>
      </c>
      <c r="BH11" s="309">
        <v>186.05702167999999</v>
      </c>
      <c r="BI11" s="309">
        <v>422.36580927</v>
      </c>
      <c r="BJ11" s="309">
        <v>706.08489643999997</v>
      </c>
      <c r="BK11" s="309">
        <v>778.36493416999997</v>
      </c>
      <c r="BL11" s="309">
        <v>589.31380249999995</v>
      </c>
      <c r="BM11" s="309">
        <v>426.02146640000001</v>
      </c>
      <c r="BN11" s="309">
        <v>188.01911066</v>
      </c>
      <c r="BO11" s="309">
        <v>56.653534604999997</v>
      </c>
      <c r="BP11" s="309">
        <v>2.1063761273999999</v>
      </c>
      <c r="BQ11" s="309">
        <v>0</v>
      </c>
      <c r="BR11" s="309">
        <v>0.23085828109000001</v>
      </c>
      <c r="BS11" s="309">
        <v>21.770076317000001</v>
      </c>
      <c r="BT11" s="309">
        <v>186.15446847000001</v>
      </c>
      <c r="BU11" s="309">
        <v>422.51397089</v>
      </c>
      <c r="BV11" s="309">
        <v>706.27878765000003</v>
      </c>
    </row>
    <row r="12" spans="1:74" ht="11.15" customHeight="1" x14ac:dyDescent="0.25">
      <c r="A12" s="9" t="s">
        <v>71</v>
      </c>
      <c r="B12" s="206" t="s">
        <v>437</v>
      </c>
      <c r="C12" s="266">
        <v>659.88746988000003</v>
      </c>
      <c r="D12" s="266">
        <v>347.68992462</v>
      </c>
      <c r="E12" s="266">
        <v>185.97106853</v>
      </c>
      <c r="F12" s="266">
        <v>141.63468709</v>
      </c>
      <c r="G12" s="266">
        <v>0.4947367104</v>
      </c>
      <c r="H12" s="266">
        <v>0</v>
      </c>
      <c r="I12" s="266">
        <v>0</v>
      </c>
      <c r="J12" s="266">
        <v>7.4585373470999999E-2</v>
      </c>
      <c r="K12" s="266">
        <v>2.5791203489000001</v>
      </c>
      <c r="L12" s="266">
        <v>69.554182265999998</v>
      </c>
      <c r="M12" s="266">
        <v>372.38151850999998</v>
      </c>
      <c r="N12" s="266">
        <v>471.49404605000001</v>
      </c>
      <c r="O12" s="266">
        <v>545.16665649000004</v>
      </c>
      <c r="P12" s="266">
        <v>356.63410884000001</v>
      </c>
      <c r="Q12" s="266">
        <v>305.29707488999998</v>
      </c>
      <c r="R12" s="266">
        <v>78.219300167</v>
      </c>
      <c r="S12" s="266">
        <v>11.380533794</v>
      </c>
      <c r="T12" s="266">
        <v>0.24573960414000001</v>
      </c>
      <c r="U12" s="266">
        <v>0</v>
      </c>
      <c r="V12" s="266">
        <v>7.4088678872999997E-2</v>
      </c>
      <c r="W12" s="266">
        <v>7.4048815815999994E-2</v>
      </c>
      <c r="X12" s="266">
        <v>84.320730967000003</v>
      </c>
      <c r="Y12" s="266">
        <v>345.52306172999999</v>
      </c>
      <c r="Z12" s="266">
        <v>418.21199588000002</v>
      </c>
      <c r="AA12" s="266">
        <v>429.70986221999999</v>
      </c>
      <c r="AB12" s="266">
        <v>401.82207002000001</v>
      </c>
      <c r="AC12" s="266">
        <v>138.79311903999999</v>
      </c>
      <c r="AD12" s="266">
        <v>88.808686467000001</v>
      </c>
      <c r="AE12" s="266">
        <v>12.599753577</v>
      </c>
      <c r="AF12" s="266">
        <v>7.3724467555999998E-2</v>
      </c>
      <c r="AG12" s="266">
        <v>0</v>
      </c>
      <c r="AH12" s="266">
        <v>0.24437500198000001</v>
      </c>
      <c r="AI12" s="266">
        <v>7.4405173184000004</v>
      </c>
      <c r="AJ12" s="266">
        <v>83.233530684000002</v>
      </c>
      <c r="AK12" s="266">
        <v>174.93593784999999</v>
      </c>
      <c r="AL12" s="266">
        <v>477.00762929000001</v>
      </c>
      <c r="AM12" s="266">
        <v>515.12420042999997</v>
      </c>
      <c r="AN12" s="266">
        <v>581.60447786999998</v>
      </c>
      <c r="AO12" s="266">
        <v>199.60512711999999</v>
      </c>
      <c r="AP12" s="266">
        <v>102.75268056</v>
      </c>
      <c r="AQ12" s="266">
        <v>18.350122133999999</v>
      </c>
      <c r="AR12" s="266">
        <v>7.3479549700999999E-2</v>
      </c>
      <c r="AS12" s="266">
        <v>0</v>
      </c>
      <c r="AT12" s="266">
        <v>0</v>
      </c>
      <c r="AU12" s="266">
        <v>1.1677107203999999</v>
      </c>
      <c r="AV12" s="266">
        <v>32.706094972000002</v>
      </c>
      <c r="AW12" s="266">
        <v>257.71305633999998</v>
      </c>
      <c r="AX12" s="266">
        <v>206.38830970000001</v>
      </c>
      <c r="AY12" s="266">
        <v>562.31623418000004</v>
      </c>
      <c r="AZ12" s="309">
        <v>352.59164568</v>
      </c>
      <c r="BA12" s="309">
        <v>218.07047215</v>
      </c>
      <c r="BB12" s="309">
        <v>65.183860140999997</v>
      </c>
      <c r="BC12" s="309">
        <v>8.4266130094000005</v>
      </c>
      <c r="BD12" s="309">
        <v>0.24268719335</v>
      </c>
      <c r="BE12" s="309">
        <v>0</v>
      </c>
      <c r="BF12" s="309">
        <v>0.24246724232</v>
      </c>
      <c r="BG12" s="309">
        <v>4.3001095956000004</v>
      </c>
      <c r="BH12" s="309">
        <v>64.966795809999994</v>
      </c>
      <c r="BI12" s="309">
        <v>256.73695808999997</v>
      </c>
      <c r="BJ12" s="309">
        <v>510.85786458000001</v>
      </c>
      <c r="BK12" s="309">
        <v>555.30760291000001</v>
      </c>
      <c r="BL12" s="309">
        <v>398.58555484999999</v>
      </c>
      <c r="BM12" s="309">
        <v>256.11804457</v>
      </c>
      <c r="BN12" s="309">
        <v>81.389029840000006</v>
      </c>
      <c r="BO12" s="309">
        <v>8.3975890702000004</v>
      </c>
      <c r="BP12" s="309">
        <v>0.24129868018</v>
      </c>
      <c r="BQ12" s="309">
        <v>0</v>
      </c>
      <c r="BR12" s="309">
        <v>0.24106963910000001</v>
      </c>
      <c r="BS12" s="309">
        <v>4.2820982703999997</v>
      </c>
      <c r="BT12" s="309">
        <v>64.853740451999997</v>
      </c>
      <c r="BU12" s="309">
        <v>256.55706868999999</v>
      </c>
      <c r="BV12" s="309">
        <v>510.63356468000001</v>
      </c>
    </row>
    <row r="13" spans="1:74" ht="11.15" customHeight="1" x14ac:dyDescent="0.25">
      <c r="A13" s="9" t="s">
        <v>72</v>
      </c>
      <c r="B13" s="206" t="s">
        <v>438</v>
      </c>
      <c r="C13" s="266">
        <v>774.24874510999996</v>
      </c>
      <c r="D13" s="266">
        <v>750.96824823999998</v>
      </c>
      <c r="E13" s="266">
        <v>607.01642013000003</v>
      </c>
      <c r="F13" s="266">
        <v>382.59272019999997</v>
      </c>
      <c r="G13" s="266">
        <v>164.28014662999999</v>
      </c>
      <c r="H13" s="266">
        <v>57.013061473</v>
      </c>
      <c r="I13" s="266">
        <v>9.1327144234999995</v>
      </c>
      <c r="J13" s="266">
        <v>24.921923235000001</v>
      </c>
      <c r="K13" s="266">
        <v>90.012841777999995</v>
      </c>
      <c r="L13" s="266">
        <v>386.55816357999998</v>
      </c>
      <c r="M13" s="266">
        <v>682.04455607</v>
      </c>
      <c r="N13" s="266">
        <v>901.09684983</v>
      </c>
      <c r="O13" s="266">
        <v>896.75524044999997</v>
      </c>
      <c r="P13" s="266">
        <v>870.00803602999997</v>
      </c>
      <c r="Q13" s="266">
        <v>670.59308220000003</v>
      </c>
      <c r="R13" s="266">
        <v>376.63888391</v>
      </c>
      <c r="S13" s="266">
        <v>316.59713388</v>
      </c>
      <c r="T13" s="266">
        <v>97.752421224000003</v>
      </c>
      <c r="U13" s="266">
        <v>14.798958624999999</v>
      </c>
      <c r="V13" s="266">
        <v>16.943098410000001</v>
      </c>
      <c r="W13" s="266">
        <v>96.352852745000007</v>
      </c>
      <c r="X13" s="266">
        <v>481.60500230999997</v>
      </c>
      <c r="Y13" s="266">
        <v>620.99912157000006</v>
      </c>
      <c r="Z13" s="266">
        <v>873.85406345000001</v>
      </c>
      <c r="AA13" s="266">
        <v>853.56495299000005</v>
      </c>
      <c r="AB13" s="266">
        <v>766.65474802000006</v>
      </c>
      <c r="AC13" s="266">
        <v>601.70037743</v>
      </c>
      <c r="AD13" s="266">
        <v>415.34857198999998</v>
      </c>
      <c r="AE13" s="266">
        <v>186.43824706000001</v>
      </c>
      <c r="AF13" s="266">
        <v>74.140901631000006</v>
      </c>
      <c r="AG13" s="266">
        <v>14.204588822</v>
      </c>
      <c r="AH13" s="266">
        <v>9.0985863063999997</v>
      </c>
      <c r="AI13" s="266">
        <v>104.08196538999999</v>
      </c>
      <c r="AJ13" s="266">
        <v>326.54708169999998</v>
      </c>
      <c r="AK13" s="266">
        <v>567.10739180999997</v>
      </c>
      <c r="AL13" s="266">
        <v>887.96049463999998</v>
      </c>
      <c r="AM13" s="266">
        <v>878.12607392999996</v>
      </c>
      <c r="AN13" s="266">
        <v>783.70555273000002</v>
      </c>
      <c r="AO13" s="266">
        <v>644.22256479999999</v>
      </c>
      <c r="AP13" s="266">
        <v>405.80980133999998</v>
      </c>
      <c r="AQ13" s="266">
        <v>222.23082314999999</v>
      </c>
      <c r="AR13" s="266">
        <v>34.499708468000001</v>
      </c>
      <c r="AS13" s="266">
        <v>4.6456320896000003</v>
      </c>
      <c r="AT13" s="266">
        <v>22.818019496000002</v>
      </c>
      <c r="AU13" s="266">
        <v>82.187974801999999</v>
      </c>
      <c r="AV13" s="266">
        <v>345.85364966999998</v>
      </c>
      <c r="AW13" s="266">
        <v>493.17407637000002</v>
      </c>
      <c r="AX13" s="266">
        <v>800.08996632000003</v>
      </c>
      <c r="AY13" s="266">
        <v>897.24976303999995</v>
      </c>
      <c r="AZ13" s="309">
        <v>726.81960579999998</v>
      </c>
      <c r="BA13" s="309">
        <v>607.53661136000005</v>
      </c>
      <c r="BB13" s="309">
        <v>405.62820254000002</v>
      </c>
      <c r="BC13" s="309">
        <v>211.07297048000001</v>
      </c>
      <c r="BD13" s="309">
        <v>76.128121608000001</v>
      </c>
      <c r="BE13" s="309">
        <v>14.171987728</v>
      </c>
      <c r="BF13" s="309">
        <v>20.431209655</v>
      </c>
      <c r="BG13" s="309">
        <v>110.28243028999999</v>
      </c>
      <c r="BH13" s="309">
        <v>332.11340044999997</v>
      </c>
      <c r="BI13" s="309">
        <v>632.62488101999998</v>
      </c>
      <c r="BJ13" s="309">
        <v>918.04246278999995</v>
      </c>
      <c r="BK13" s="309">
        <v>907.85692690999997</v>
      </c>
      <c r="BL13" s="309">
        <v>735.21498973999996</v>
      </c>
      <c r="BM13" s="309">
        <v>618.98330028999999</v>
      </c>
      <c r="BN13" s="309">
        <v>415.85230697999998</v>
      </c>
      <c r="BO13" s="309">
        <v>210.97912814</v>
      </c>
      <c r="BP13" s="309">
        <v>76.117430227</v>
      </c>
      <c r="BQ13" s="309">
        <v>14.167425102999999</v>
      </c>
      <c r="BR13" s="309">
        <v>20.415518764000002</v>
      </c>
      <c r="BS13" s="309">
        <v>110.20204809000001</v>
      </c>
      <c r="BT13" s="309">
        <v>331.89633478000002</v>
      </c>
      <c r="BU13" s="309">
        <v>632.33729602999995</v>
      </c>
      <c r="BV13" s="309">
        <v>917.73049116000004</v>
      </c>
    </row>
    <row r="14" spans="1:74" ht="11.15" customHeight="1" x14ac:dyDescent="0.25">
      <c r="A14" s="9" t="s">
        <v>73</v>
      </c>
      <c r="B14" s="206" t="s">
        <v>439</v>
      </c>
      <c r="C14" s="266">
        <v>457.91487887</v>
      </c>
      <c r="D14" s="266">
        <v>495.44676922000002</v>
      </c>
      <c r="E14" s="266">
        <v>486.2369104</v>
      </c>
      <c r="F14" s="266">
        <v>299.00083009000002</v>
      </c>
      <c r="G14" s="266">
        <v>175.47215532999999</v>
      </c>
      <c r="H14" s="266">
        <v>64.974171948000006</v>
      </c>
      <c r="I14" s="266">
        <v>8.4814615728000007</v>
      </c>
      <c r="J14" s="266">
        <v>13.517087049000001</v>
      </c>
      <c r="K14" s="266">
        <v>62.103899624999997</v>
      </c>
      <c r="L14" s="266">
        <v>186.66122053999999</v>
      </c>
      <c r="M14" s="266">
        <v>354.06513491999999</v>
      </c>
      <c r="N14" s="266">
        <v>563.90823747000002</v>
      </c>
      <c r="O14" s="266">
        <v>541.81368540999995</v>
      </c>
      <c r="P14" s="266">
        <v>655.05668235999997</v>
      </c>
      <c r="Q14" s="266">
        <v>490.52996013000001</v>
      </c>
      <c r="R14" s="266">
        <v>275.17113850999999</v>
      </c>
      <c r="S14" s="266">
        <v>241.14895616000001</v>
      </c>
      <c r="T14" s="266">
        <v>60.073173554999997</v>
      </c>
      <c r="U14" s="266">
        <v>20.030492571</v>
      </c>
      <c r="V14" s="266">
        <v>12.203612273999999</v>
      </c>
      <c r="W14" s="266">
        <v>64.151809284999999</v>
      </c>
      <c r="X14" s="266">
        <v>238.53465453999999</v>
      </c>
      <c r="Y14" s="266">
        <v>371.39196329999999</v>
      </c>
      <c r="Z14" s="266">
        <v>575.19757261999996</v>
      </c>
      <c r="AA14" s="266">
        <v>563.33401628000001</v>
      </c>
      <c r="AB14" s="266">
        <v>446.53934026000002</v>
      </c>
      <c r="AC14" s="266">
        <v>525.63566527</v>
      </c>
      <c r="AD14" s="266">
        <v>309.38070529999999</v>
      </c>
      <c r="AE14" s="266">
        <v>147.78825947000001</v>
      </c>
      <c r="AF14" s="266">
        <v>70.543053712000003</v>
      </c>
      <c r="AG14" s="266">
        <v>18.900416160999999</v>
      </c>
      <c r="AH14" s="266">
        <v>15.589574753999999</v>
      </c>
      <c r="AI14" s="266">
        <v>30.618954703</v>
      </c>
      <c r="AJ14" s="266">
        <v>133.20289575000001</v>
      </c>
      <c r="AK14" s="266">
        <v>411.69170165999998</v>
      </c>
      <c r="AL14" s="266">
        <v>541.73476915000003</v>
      </c>
      <c r="AM14" s="266">
        <v>548.40565726</v>
      </c>
      <c r="AN14" s="266">
        <v>492.24948763999998</v>
      </c>
      <c r="AO14" s="266">
        <v>520.98614067000005</v>
      </c>
      <c r="AP14" s="266">
        <v>284.3021981</v>
      </c>
      <c r="AQ14" s="266">
        <v>170.94101459999999</v>
      </c>
      <c r="AR14" s="266">
        <v>27.964438757</v>
      </c>
      <c r="AS14" s="266">
        <v>10.385310183</v>
      </c>
      <c r="AT14" s="266">
        <v>14.352022318</v>
      </c>
      <c r="AU14" s="266">
        <v>52.495726900000001</v>
      </c>
      <c r="AV14" s="266">
        <v>249.03699384000001</v>
      </c>
      <c r="AW14" s="266">
        <v>321.40308116</v>
      </c>
      <c r="AX14" s="266">
        <v>632.52571126999999</v>
      </c>
      <c r="AY14" s="266">
        <v>512.96566194000002</v>
      </c>
      <c r="AZ14" s="309">
        <v>507.48129838</v>
      </c>
      <c r="BA14" s="309">
        <v>467.51090749999997</v>
      </c>
      <c r="BB14" s="309">
        <v>347.45946479000003</v>
      </c>
      <c r="BC14" s="309">
        <v>196.58272352</v>
      </c>
      <c r="BD14" s="309">
        <v>71.012104524999998</v>
      </c>
      <c r="BE14" s="309">
        <v>20.946188212999999</v>
      </c>
      <c r="BF14" s="309">
        <v>18.227772340000001</v>
      </c>
      <c r="BG14" s="309">
        <v>50.104169638999998</v>
      </c>
      <c r="BH14" s="309">
        <v>199.05696660999999</v>
      </c>
      <c r="BI14" s="309">
        <v>424.06374740000001</v>
      </c>
      <c r="BJ14" s="309">
        <v>608.31863181999995</v>
      </c>
      <c r="BK14" s="309">
        <v>591.10774570000001</v>
      </c>
      <c r="BL14" s="309">
        <v>492.82487379999998</v>
      </c>
      <c r="BM14" s="309">
        <v>456.18328794000001</v>
      </c>
      <c r="BN14" s="309">
        <v>338.78759435000001</v>
      </c>
      <c r="BO14" s="309">
        <v>196.83784724</v>
      </c>
      <c r="BP14" s="309">
        <v>71.191617588</v>
      </c>
      <c r="BQ14" s="309">
        <v>21.027334498999998</v>
      </c>
      <c r="BR14" s="309">
        <v>18.295115202000002</v>
      </c>
      <c r="BS14" s="309">
        <v>50.288907092999999</v>
      </c>
      <c r="BT14" s="309">
        <v>199.45001604000001</v>
      </c>
      <c r="BU14" s="309">
        <v>424.49149425000002</v>
      </c>
      <c r="BV14" s="309">
        <v>608.75658210999995</v>
      </c>
    </row>
    <row r="15" spans="1:74" ht="11.15" customHeight="1" x14ac:dyDescent="0.25">
      <c r="A15" s="9" t="s">
        <v>560</v>
      </c>
      <c r="B15" s="206" t="s">
        <v>467</v>
      </c>
      <c r="C15" s="266">
        <v>898.66374611000003</v>
      </c>
      <c r="D15" s="266">
        <v>626.88032684999996</v>
      </c>
      <c r="E15" s="266">
        <v>610.96560586999999</v>
      </c>
      <c r="F15" s="266">
        <v>412.08706251000001</v>
      </c>
      <c r="G15" s="266">
        <v>85.657945312999999</v>
      </c>
      <c r="H15" s="266">
        <v>26.471681568000001</v>
      </c>
      <c r="I15" s="266">
        <v>3.5468552290000002</v>
      </c>
      <c r="J15" s="266">
        <v>6.9667562562000001</v>
      </c>
      <c r="K15" s="266">
        <v>37.777571794000004</v>
      </c>
      <c r="L15" s="266">
        <v>254.67553018999999</v>
      </c>
      <c r="M15" s="266">
        <v>595.41541946999996</v>
      </c>
      <c r="N15" s="266">
        <v>733.53041493000001</v>
      </c>
      <c r="O15" s="266">
        <v>861.54190299000004</v>
      </c>
      <c r="P15" s="266">
        <v>721.53463144</v>
      </c>
      <c r="Q15" s="266">
        <v>634.07224597000004</v>
      </c>
      <c r="R15" s="266">
        <v>289.04415945</v>
      </c>
      <c r="S15" s="266">
        <v>159.04834342000001</v>
      </c>
      <c r="T15" s="266">
        <v>34.301378491000001</v>
      </c>
      <c r="U15" s="266">
        <v>5.2700498714000004</v>
      </c>
      <c r="V15" s="266">
        <v>10.280453423999999</v>
      </c>
      <c r="W15" s="266">
        <v>41.395192815999998</v>
      </c>
      <c r="X15" s="266">
        <v>254.92159674999999</v>
      </c>
      <c r="Y15" s="266">
        <v>591.28723169</v>
      </c>
      <c r="Z15" s="266">
        <v>717.69573480999998</v>
      </c>
      <c r="AA15" s="266">
        <v>741.17917009999996</v>
      </c>
      <c r="AB15" s="266">
        <v>653.66307537</v>
      </c>
      <c r="AC15" s="266">
        <v>485.48387496999999</v>
      </c>
      <c r="AD15" s="266">
        <v>360.13627831999997</v>
      </c>
      <c r="AE15" s="266">
        <v>157.07913234</v>
      </c>
      <c r="AF15" s="266">
        <v>25.653378879000002</v>
      </c>
      <c r="AG15" s="266">
        <v>4.6703995387999999</v>
      </c>
      <c r="AH15" s="266">
        <v>7.2767465360000001</v>
      </c>
      <c r="AI15" s="266">
        <v>58.487638122</v>
      </c>
      <c r="AJ15" s="266">
        <v>248.35926223000001</v>
      </c>
      <c r="AK15" s="266">
        <v>422.90211174000001</v>
      </c>
      <c r="AL15" s="266">
        <v>751.58161027999995</v>
      </c>
      <c r="AM15" s="266">
        <v>804.92083834000005</v>
      </c>
      <c r="AN15" s="266">
        <v>794.08134387999996</v>
      </c>
      <c r="AO15" s="266">
        <v>507.89686089999998</v>
      </c>
      <c r="AP15" s="266">
        <v>308.43512341000002</v>
      </c>
      <c r="AQ15" s="266">
        <v>150.95337456999999</v>
      </c>
      <c r="AR15" s="266">
        <v>12.404867705999999</v>
      </c>
      <c r="AS15" s="266">
        <v>4.6352803840999997</v>
      </c>
      <c r="AT15" s="266">
        <v>5.9639808655</v>
      </c>
      <c r="AU15" s="266">
        <v>40.068582628000001</v>
      </c>
      <c r="AV15" s="266">
        <v>180.88259052999999</v>
      </c>
      <c r="AW15" s="266">
        <v>509.01087407</v>
      </c>
      <c r="AX15" s="266">
        <v>616.18348793999996</v>
      </c>
      <c r="AY15" s="266">
        <v>887.98499234999997</v>
      </c>
      <c r="AZ15" s="309">
        <v>679.59284992000005</v>
      </c>
      <c r="BA15" s="309">
        <v>554.80707399999994</v>
      </c>
      <c r="BB15" s="309">
        <v>313.60548541999998</v>
      </c>
      <c r="BC15" s="309">
        <v>142.30412543</v>
      </c>
      <c r="BD15" s="309">
        <v>31.328919428999999</v>
      </c>
      <c r="BE15" s="309">
        <v>7.1907178542999999</v>
      </c>
      <c r="BF15" s="309">
        <v>11.174086535000001</v>
      </c>
      <c r="BG15" s="309">
        <v>58.758760100000003</v>
      </c>
      <c r="BH15" s="309">
        <v>253.54775953999999</v>
      </c>
      <c r="BI15" s="309">
        <v>501.48487157</v>
      </c>
      <c r="BJ15" s="309">
        <v>785.87458085000003</v>
      </c>
      <c r="BK15" s="309">
        <v>855.08853882999995</v>
      </c>
      <c r="BL15" s="309">
        <v>687.90477584999996</v>
      </c>
      <c r="BM15" s="309">
        <v>558.75275226999997</v>
      </c>
      <c r="BN15" s="309">
        <v>313.64218571999999</v>
      </c>
      <c r="BO15" s="309">
        <v>142.06690968000001</v>
      </c>
      <c r="BP15" s="309">
        <v>31.317829020000001</v>
      </c>
      <c r="BQ15" s="309">
        <v>7.1936998799999996</v>
      </c>
      <c r="BR15" s="309">
        <v>11.165275359000001</v>
      </c>
      <c r="BS15" s="309">
        <v>58.692790174999999</v>
      </c>
      <c r="BT15" s="309">
        <v>253.20495830999999</v>
      </c>
      <c r="BU15" s="309">
        <v>500.96215719999998</v>
      </c>
      <c r="BV15" s="309">
        <v>785.15486352999994</v>
      </c>
    </row>
    <row r="16" spans="1:74" ht="11.15" customHeight="1" x14ac:dyDescent="0.25">
      <c r="A16" s="9"/>
      <c r="B16" s="190" t="s">
        <v>156</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310"/>
      <c r="BA16" s="310"/>
      <c r="BB16" s="310"/>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5" customHeight="1" x14ac:dyDescent="0.25">
      <c r="A17" s="9" t="s">
        <v>135</v>
      </c>
      <c r="B17" s="206" t="s">
        <v>432</v>
      </c>
      <c r="C17" s="266">
        <v>1212.2712974999999</v>
      </c>
      <c r="D17" s="266">
        <v>1047.6376623000001</v>
      </c>
      <c r="E17" s="266">
        <v>911.39920930000005</v>
      </c>
      <c r="F17" s="266">
        <v>527.12238645000002</v>
      </c>
      <c r="G17" s="266">
        <v>237.42293340000001</v>
      </c>
      <c r="H17" s="266">
        <v>52.853503302</v>
      </c>
      <c r="I17" s="266">
        <v>6.2367151854999996</v>
      </c>
      <c r="J17" s="266">
        <v>17.905387803</v>
      </c>
      <c r="K17" s="266">
        <v>95.110386487</v>
      </c>
      <c r="L17" s="266">
        <v>399.74358102999997</v>
      </c>
      <c r="M17" s="266">
        <v>703.41816107</v>
      </c>
      <c r="N17" s="266">
        <v>1017.2940460999999</v>
      </c>
      <c r="O17" s="266">
        <v>1224.0840975000001</v>
      </c>
      <c r="P17" s="266">
        <v>1032.1530981000001</v>
      </c>
      <c r="Q17" s="266">
        <v>909.07741486999998</v>
      </c>
      <c r="R17" s="266">
        <v>542.71359318999998</v>
      </c>
      <c r="S17" s="266">
        <v>220.94013065999999</v>
      </c>
      <c r="T17" s="266">
        <v>55.863678810000003</v>
      </c>
      <c r="U17" s="266">
        <v>6.0432322743000002</v>
      </c>
      <c r="V17" s="266">
        <v>14.663193144999999</v>
      </c>
      <c r="W17" s="266">
        <v>90.296578488999998</v>
      </c>
      <c r="X17" s="266">
        <v>396.62779234999999</v>
      </c>
      <c r="Y17" s="266">
        <v>709.92122497000003</v>
      </c>
      <c r="Z17" s="266">
        <v>1014.9851535</v>
      </c>
      <c r="AA17" s="266">
        <v>1205.4446544</v>
      </c>
      <c r="AB17" s="266">
        <v>1032.9935954</v>
      </c>
      <c r="AC17" s="266">
        <v>913.81253422999998</v>
      </c>
      <c r="AD17" s="266">
        <v>544.72847434000005</v>
      </c>
      <c r="AE17" s="266">
        <v>226.02226640999999</v>
      </c>
      <c r="AF17" s="266">
        <v>51.661853129000001</v>
      </c>
      <c r="AG17" s="266">
        <v>3.5499673870000001</v>
      </c>
      <c r="AH17" s="266">
        <v>15.322709324</v>
      </c>
      <c r="AI17" s="266">
        <v>85.681696447999997</v>
      </c>
      <c r="AJ17" s="266">
        <v>383.94961775000002</v>
      </c>
      <c r="AK17" s="266">
        <v>733.48522070000001</v>
      </c>
      <c r="AL17" s="266">
        <v>1009.9691854</v>
      </c>
      <c r="AM17" s="266">
        <v>1188.2006854000001</v>
      </c>
      <c r="AN17" s="266">
        <v>1025.9674983</v>
      </c>
      <c r="AO17" s="266">
        <v>918.80983949999995</v>
      </c>
      <c r="AP17" s="266">
        <v>566.87222822000001</v>
      </c>
      <c r="AQ17" s="266">
        <v>237.27467626999999</v>
      </c>
      <c r="AR17" s="266">
        <v>51.346363896</v>
      </c>
      <c r="AS17" s="266">
        <v>3.5139856135</v>
      </c>
      <c r="AT17" s="266">
        <v>14.8427794</v>
      </c>
      <c r="AU17" s="266">
        <v>88.766923172000006</v>
      </c>
      <c r="AV17" s="266">
        <v>381.91919192</v>
      </c>
      <c r="AW17" s="266">
        <v>723.27055671999995</v>
      </c>
      <c r="AX17" s="266">
        <v>994.48685232000003</v>
      </c>
      <c r="AY17" s="266">
        <v>1168.8112865999999</v>
      </c>
      <c r="AZ17" s="309">
        <v>1020.811</v>
      </c>
      <c r="BA17" s="309">
        <v>910.95</v>
      </c>
      <c r="BB17" s="309">
        <v>565.81709999999998</v>
      </c>
      <c r="BC17" s="309">
        <v>239.6721</v>
      </c>
      <c r="BD17" s="309">
        <v>47.33061</v>
      </c>
      <c r="BE17" s="309">
        <v>4.6456280000000003</v>
      </c>
      <c r="BF17" s="309">
        <v>13.757239999999999</v>
      </c>
      <c r="BG17" s="309">
        <v>89.118920000000003</v>
      </c>
      <c r="BH17" s="309">
        <v>371.95729999999998</v>
      </c>
      <c r="BI17" s="309">
        <v>736.81119999999999</v>
      </c>
      <c r="BJ17" s="309">
        <v>994.98019999999997</v>
      </c>
      <c r="BK17" s="309">
        <v>1188.5940000000001</v>
      </c>
      <c r="BL17" s="309">
        <v>1030.529</v>
      </c>
      <c r="BM17" s="309">
        <v>933.74440000000004</v>
      </c>
      <c r="BN17" s="309">
        <v>571.57129999999995</v>
      </c>
      <c r="BO17" s="309">
        <v>248.4512</v>
      </c>
      <c r="BP17" s="309">
        <v>46.547669999999997</v>
      </c>
      <c r="BQ17" s="309">
        <v>5.1604070000000002</v>
      </c>
      <c r="BR17" s="309">
        <v>14.86853</v>
      </c>
      <c r="BS17" s="309">
        <v>88.118030000000005</v>
      </c>
      <c r="BT17" s="309">
        <v>378.9572</v>
      </c>
      <c r="BU17" s="309">
        <v>727.82129999999995</v>
      </c>
      <c r="BV17" s="309">
        <v>1004.2809999999999</v>
      </c>
    </row>
    <row r="18" spans="1:74" ht="11.15" customHeight="1" x14ac:dyDescent="0.25">
      <c r="A18" s="9" t="s">
        <v>136</v>
      </c>
      <c r="B18" s="206" t="s">
        <v>465</v>
      </c>
      <c r="C18" s="266">
        <v>1148.3469261</v>
      </c>
      <c r="D18" s="266">
        <v>979.90653624000004</v>
      </c>
      <c r="E18" s="266">
        <v>818.95271764999995</v>
      </c>
      <c r="F18" s="266">
        <v>441.38293514999998</v>
      </c>
      <c r="G18" s="266">
        <v>180.85895904</v>
      </c>
      <c r="H18" s="266">
        <v>23.563757615</v>
      </c>
      <c r="I18" s="266">
        <v>3.7599347966000001</v>
      </c>
      <c r="J18" s="266">
        <v>11.441662456</v>
      </c>
      <c r="K18" s="266">
        <v>66.040010578999997</v>
      </c>
      <c r="L18" s="266">
        <v>346.87291119999998</v>
      </c>
      <c r="M18" s="266">
        <v>656.77066043000002</v>
      </c>
      <c r="N18" s="266">
        <v>945.14992027000005</v>
      </c>
      <c r="O18" s="266">
        <v>1165.6056824</v>
      </c>
      <c r="P18" s="266">
        <v>965.25366154000005</v>
      </c>
      <c r="Q18" s="266">
        <v>825.46065540999996</v>
      </c>
      <c r="R18" s="266">
        <v>462.79909550999997</v>
      </c>
      <c r="S18" s="266">
        <v>162.14539930000001</v>
      </c>
      <c r="T18" s="266">
        <v>25.419025484999999</v>
      </c>
      <c r="U18" s="266">
        <v>3.5241490746999999</v>
      </c>
      <c r="V18" s="266">
        <v>9.3899408292000004</v>
      </c>
      <c r="W18" s="266">
        <v>62.763088826000001</v>
      </c>
      <c r="X18" s="266">
        <v>338.86072646999997</v>
      </c>
      <c r="Y18" s="266">
        <v>662.28878855000005</v>
      </c>
      <c r="Z18" s="266">
        <v>939.54288723000002</v>
      </c>
      <c r="AA18" s="266">
        <v>1150.3917788000001</v>
      </c>
      <c r="AB18" s="266">
        <v>965.70251910000002</v>
      </c>
      <c r="AC18" s="266">
        <v>832.33865529000002</v>
      </c>
      <c r="AD18" s="266">
        <v>459.77994604999998</v>
      </c>
      <c r="AE18" s="266">
        <v>160.62404226000001</v>
      </c>
      <c r="AF18" s="266">
        <v>23.664899862999999</v>
      </c>
      <c r="AG18" s="266">
        <v>1.9152343447</v>
      </c>
      <c r="AH18" s="266">
        <v>9.6866644416999996</v>
      </c>
      <c r="AI18" s="266">
        <v>57.673593808</v>
      </c>
      <c r="AJ18" s="266">
        <v>325.03413363999999</v>
      </c>
      <c r="AK18" s="266">
        <v>686.65008279999995</v>
      </c>
      <c r="AL18" s="266">
        <v>932.45798820000005</v>
      </c>
      <c r="AM18" s="266">
        <v>1131.1295247999999</v>
      </c>
      <c r="AN18" s="266">
        <v>948.33018430000004</v>
      </c>
      <c r="AO18" s="266">
        <v>832.82774297000003</v>
      </c>
      <c r="AP18" s="266">
        <v>481.37955474</v>
      </c>
      <c r="AQ18" s="266">
        <v>171.78889903000001</v>
      </c>
      <c r="AR18" s="266">
        <v>24.102715651</v>
      </c>
      <c r="AS18" s="266">
        <v>1.8367499584</v>
      </c>
      <c r="AT18" s="266">
        <v>9.5281026834000002</v>
      </c>
      <c r="AU18" s="266">
        <v>60.089139703999997</v>
      </c>
      <c r="AV18" s="266">
        <v>322.82088283000002</v>
      </c>
      <c r="AW18" s="266">
        <v>674.72131282999999</v>
      </c>
      <c r="AX18" s="266">
        <v>913.26988793999999</v>
      </c>
      <c r="AY18" s="266">
        <v>1111.9144861</v>
      </c>
      <c r="AZ18" s="309">
        <v>951.87829999999997</v>
      </c>
      <c r="BA18" s="309">
        <v>822.58299999999997</v>
      </c>
      <c r="BB18" s="309">
        <v>481.9187</v>
      </c>
      <c r="BC18" s="309">
        <v>178.74809999999999</v>
      </c>
      <c r="BD18" s="309">
        <v>23.302389999999999</v>
      </c>
      <c r="BE18" s="309">
        <v>2.1643569999999999</v>
      </c>
      <c r="BF18" s="309">
        <v>8.8987269999999992</v>
      </c>
      <c r="BG18" s="309">
        <v>60.229480000000002</v>
      </c>
      <c r="BH18" s="309">
        <v>307.56740000000002</v>
      </c>
      <c r="BI18" s="309">
        <v>690.89710000000002</v>
      </c>
      <c r="BJ18" s="309">
        <v>909.07629999999995</v>
      </c>
      <c r="BK18" s="309">
        <v>1131.6980000000001</v>
      </c>
      <c r="BL18" s="309">
        <v>962.53200000000004</v>
      </c>
      <c r="BM18" s="309">
        <v>849.19119999999998</v>
      </c>
      <c r="BN18" s="309">
        <v>482.1893</v>
      </c>
      <c r="BO18" s="309">
        <v>188.0265</v>
      </c>
      <c r="BP18" s="309">
        <v>23.276990000000001</v>
      </c>
      <c r="BQ18" s="309">
        <v>2.4192589999999998</v>
      </c>
      <c r="BR18" s="309">
        <v>9.0847619999999996</v>
      </c>
      <c r="BS18" s="309">
        <v>60.031100000000002</v>
      </c>
      <c r="BT18" s="309">
        <v>311.49650000000003</v>
      </c>
      <c r="BU18" s="309">
        <v>678.76229999999998</v>
      </c>
      <c r="BV18" s="309">
        <v>921.07090000000005</v>
      </c>
    </row>
    <row r="19" spans="1:74" ht="11.15" customHeight="1" x14ac:dyDescent="0.25">
      <c r="A19" s="9" t="s">
        <v>137</v>
      </c>
      <c r="B19" s="206" t="s">
        <v>433</v>
      </c>
      <c r="C19" s="266">
        <v>1287.6224745</v>
      </c>
      <c r="D19" s="266">
        <v>1081.9351403000001</v>
      </c>
      <c r="E19" s="266">
        <v>839.14824295000005</v>
      </c>
      <c r="F19" s="266">
        <v>457.35484303999999</v>
      </c>
      <c r="G19" s="266">
        <v>203.33129822000001</v>
      </c>
      <c r="H19" s="266">
        <v>31.586818128000001</v>
      </c>
      <c r="I19" s="266">
        <v>10.512251378</v>
      </c>
      <c r="J19" s="266">
        <v>19.368436683999999</v>
      </c>
      <c r="K19" s="266">
        <v>86.527185908999996</v>
      </c>
      <c r="L19" s="266">
        <v>388.52164714000003</v>
      </c>
      <c r="M19" s="266">
        <v>725.42740684</v>
      </c>
      <c r="N19" s="266">
        <v>1096.4631690000001</v>
      </c>
      <c r="O19" s="266">
        <v>1295.5812914000001</v>
      </c>
      <c r="P19" s="266">
        <v>1064.2644714999999</v>
      </c>
      <c r="Q19" s="266">
        <v>835.95537993999994</v>
      </c>
      <c r="R19" s="266">
        <v>483.36468041000001</v>
      </c>
      <c r="S19" s="266">
        <v>182.84644972999999</v>
      </c>
      <c r="T19" s="266">
        <v>31.13578184</v>
      </c>
      <c r="U19" s="266">
        <v>10.174196932999999</v>
      </c>
      <c r="V19" s="266">
        <v>17.815826726000001</v>
      </c>
      <c r="W19" s="266">
        <v>83.806985087000001</v>
      </c>
      <c r="X19" s="266">
        <v>386.93974922000001</v>
      </c>
      <c r="Y19" s="266">
        <v>738.06639073999997</v>
      </c>
      <c r="Z19" s="266">
        <v>1073.3751749</v>
      </c>
      <c r="AA19" s="266">
        <v>1276.9333217000001</v>
      </c>
      <c r="AB19" s="266">
        <v>1068.6315898</v>
      </c>
      <c r="AC19" s="266">
        <v>852.03716812000005</v>
      </c>
      <c r="AD19" s="266">
        <v>481.48885374999998</v>
      </c>
      <c r="AE19" s="266">
        <v>184.8282007</v>
      </c>
      <c r="AF19" s="266">
        <v>31.421194314000001</v>
      </c>
      <c r="AG19" s="266">
        <v>6.5823158933999997</v>
      </c>
      <c r="AH19" s="266">
        <v>16.881005503000001</v>
      </c>
      <c r="AI19" s="266">
        <v>78.610315493000002</v>
      </c>
      <c r="AJ19" s="266">
        <v>374.40608163000002</v>
      </c>
      <c r="AK19" s="266">
        <v>768.39865022000004</v>
      </c>
      <c r="AL19" s="266">
        <v>1054.5768860999999</v>
      </c>
      <c r="AM19" s="266">
        <v>1248.8441931</v>
      </c>
      <c r="AN19" s="266">
        <v>1056.5660473</v>
      </c>
      <c r="AO19" s="266">
        <v>851.19214968999995</v>
      </c>
      <c r="AP19" s="266">
        <v>505.41414365999998</v>
      </c>
      <c r="AQ19" s="266">
        <v>193.82425798</v>
      </c>
      <c r="AR19" s="266">
        <v>31.3616682</v>
      </c>
      <c r="AS19" s="266">
        <v>6.5373597114999997</v>
      </c>
      <c r="AT19" s="266">
        <v>17.751070359</v>
      </c>
      <c r="AU19" s="266">
        <v>80.198735799999994</v>
      </c>
      <c r="AV19" s="266">
        <v>385.95073403999999</v>
      </c>
      <c r="AW19" s="266">
        <v>756.40189765000002</v>
      </c>
      <c r="AX19" s="266">
        <v>1027.4223775</v>
      </c>
      <c r="AY19" s="266">
        <v>1226.4799522999999</v>
      </c>
      <c r="AZ19" s="309">
        <v>1074.2449999999999</v>
      </c>
      <c r="BA19" s="309">
        <v>832.03279999999995</v>
      </c>
      <c r="BB19" s="309">
        <v>501.08199999999999</v>
      </c>
      <c r="BC19" s="309">
        <v>196.73689999999999</v>
      </c>
      <c r="BD19" s="309">
        <v>29.6142</v>
      </c>
      <c r="BE19" s="309">
        <v>7.1531570000000002</v>
      </c>
      <c r="BF19" s="309">
        <v>16.937239999999999</v>
      </c>
      <c r="BG19" s="309">
        <v>73.116730000000004</v>
      </c>
      <c r="BH19" s="309">
        <v>369.78410000000002</v>
      </c>
      <c r="BI19" s="309">
        <v>772.15869999999995</v>
      </c>
      <c r="BJ19" s="309">
        <v>1019.99</v>
      </c>
      <c r="BK19" s="309">
        <v>1251.0719999999999</v>
      </c>
      <c r="BL19" s="309">
        <v>1086.5350000000001</v>
      </c>
      <c r="BM19" s="309">
        <v>871.79780000000005</v>
      </c>
      <c r="BN19" s="309">
        <v>501.16399999999999</v>
      </c>
      <c r="BO19" s="309">
        <v>206.27449999999999</v>
      </c>
      <c r="BP19" s="309">
        <v>31.067409999999999</v>
      </c>
      <c r="BQ19" s="309">
        <v>7.8651260000000001</v>
      </c>
      <c r="BR19" s="309">
        <v>17.260149999999999</v>
      </c>
      <c r="BS19" s="309">
        <v>71.659409999999994</v>
      </c>
      <c r="BT19" s="309">
        <v>366.34370000000001</v>
      </c>
      <c r="BU19" s="309">
        <v>766.99030000000005</v>
      </c>
      <c r="BV19" s="309">
        <v>1038.885</v>
      </c>
    </row>
    <row r="20" spans="1:74" ht="11.15" customHeight="1" x14ac:dyDescent="0.25">
      <c r="A20" s="9" t="s">
        <v>138</v>
      </c>
      <c r="B20" s="206" t="s">
        <v>434</v>
      </c>
      <c r="C20" s="266">
        <v>1342.1665425000001</v>
      </c>
      <c r="D20" s="266">
        <v>1101.6851504000001</v>
      </c>
      <c r="E20" s="266">
        <v>820.50085233000004</v>
      </c>
      <c r="F20" s="266">
        <v>454.76905848000001</v>
      </c>
      <c r="G20" s="266">
        <v>209.94721641999999</v>
      </c>
      <c r="H20" s="266">
        <v>40.637637634000001</v>
      </c>
      <c r="I20" s="266">
        <v>14.512786699999999</v>
      </c>
      <c r="J20" s="266">
        <v>25.416185161000001</v>
      </c>
      <c r="K20" s="266">
        <v>103.74647720999999</v>
      </c>
      <c r="L20" s="266">
        <v>402.87839151999998</v>
      </c>
      <c r="M20" s="266">
        <v>759.82273156999997</v>
      </c>
      <c r="N20" s="266">
        <v>1217.0449085</v>
      </c>
      <c r="O20" s="266">
        <v>1342.5487633</v>
      </c>
      <c r="P20" s="266">
        <v>1098.3981977000001</v>
      </c>
      <c r="Q20" s="266">
        <v>814.46913357999995</v>
      </c>
      <c r="R20" s="266">
        <v>471.50072832000001</v>
      </c>
      <c r="S20" s="266">
        <v>193.21335686</v>
      </c>
      <c r="T20" s="266">
        <v>37.889479004000002</v>
      </c>
      <c r="U20" s="266">
        <v>14.331440168</v>
      </c>
      <c r="V20" s="266">
        <v>24.735731582</v>
      </c>
      <c r="W20" s="266">
        <v>100.70735873</v>
      </c>
      <c r="X20" s="266">
        <v>410.06254638000001</v>
      </c>
      <c r="Y20" s="266">
        <v>780.73460890000001</v>
      </c>
      <c r="Z20" s="266">
        <v>1189.6632413</v>
      </c>
      <c r="AA20" s="266">
        <v>1331.6461672</v>
      </c>
      <c r="AB20" s="266">
        <v>1126.0927107</v>
      </c>
      <c r="AC20" s="266">
        <v>829.88535528</v>
      </c>
      <c r="AD20" s="266">
        <v>466.47214495999998</v>
      </c>
      <c r="AE20" s="266">
        <v>199.27604135000001</v>
      </c>
      <c r="AF20" s="266">
        <v>37.033141815999997</v>
      </c>
      <c r="AG20" s="266">
        <v>10.865691453</v>
      </c>
      <c r="AH20" s="266">
        <v>23.629410061000002</v>
      </c>
      <c r="AI20" s="266">
        <v>97.185010325999997</v>
      </c>
      <c r="AJ20" s="266">
        <v>402.86811877999997</v>
      </c>
      <c r="AK20" s="266">
        <v>811.39542454000002</v>
      </c>
      <c r="AL20" s="266">
        <v>1165.4748959000001</v>
      </c>
      <c r="AM20" s="266">
        <v>1308.0956308</v>
      </c>
      <c r="AN20" s="266">
        <v>1111.0171138999999</v>
      </c>
      <c r="AO20" s="266">
        <v>828.64178164999998</v>
      </c>
      <c r="AP20" s="266">
        <v>489.49670843000001</v>
      </c>
      <c r="AQ20" s="266">
        <v>203.61793269</v>
      </c>
      <c r="AR20" s="266">
        <v>35.257519039999998</v>
      </c>
      <c r="AS20" s="266">
        <v>10.671008894</v>
      </c>
      <c r="AT20" s="266">
        <v>24.649370408999999</v>
      </c>
      <c r="AU20" s="266">
        <v>97.884476176000007</v>
      </c>
      <c r="AV20" s="266">
        <v>424.99985577000001</v>
      </c>
      <c r="AW20" s="266">
        <v>800.45312913999999</v>
      </c>
      <c r="AX20" s="266">
        <v>1142.6618232999999</v>
      </c>
      <c r="AY20" s="266">
        <v>1279.0832955000001</v>
      </c>
      <c r="AZ20" s="309">
        <v>1134.221</v>
      </c>
      <c r="BA20" s="309">
        <v>806.18320000000006</v>
      </c>
      <c r="BB20" s="309">
        <v>490.81959999999998</v>
      </c>
      <c r="BC20" s="309">
        <v>203.095</v>
      </c>
      <c r="BD20" s="309">
        <v>32.110469999999999</v>
      </c>
      <c r="BE20" s="309">
        <v>11.22878</v>
      </c>
      <c r="BF20" s="309">
        <v>24.294350000000001</v>
      </c>
      <c r="BG20" s="309">
        <v>89.387659999999997</v>
      </c>
      <c r="BH20" s="309">
        <v>420.22280000000001</v>
      </c>
      <c r="BI20" s="309">
        <v>801.14459999999997</v>
      </c>
      <c r="BJ20" s="309">
        <v>1135.4480000000001</v>
      </c>
      <c r="BK20" s="309">
        <v>1309.222</v>
      </c>
      <c r="BL20" s="309">
        <v>1147.509</v>
      </c>
      <c r="BM20" s="309">
        <v>844.7672</v>
      </c>
      <c r="BN20" s="309">
        <v>500.30279999999999</v>
      </c>
      <c r="BO20" s="309">
        <v>210.83629999999999</v>
      </c>
      <c r="BP20" s="309">
        <v>34.193080000000002</v>
      </c>
      <c r="BQ20" s="309">
        <v>12.597519999999999</v>
      </c>
      <c r="BR20" s="309">
        <v>24.690449999999998</v>
      </c>
      <c r="BS20" s="309">
        <v>89.252510000000001</v>
      </c>
      <c r="BT20" s="309">
        <v>414.93830000000003</v>
      </c>
      <c r="BU20" s="309">
        <v>806.64850000000001</v>
      </c>
      <c r="BV20" s="309">
        <v>1147.4649999999999</v>
      </c>
    </row>
    <row r="21" spans="1:74" ht="11.15" customHeight="1" x14ac:dyDescent="0.25">
      <c r="A21" s="9" t="s">
        <v>139</v>
      </c>
      <c r="B21" s="206" t="s">
        <v>466</v>
      </c>
      <c r="C21" s="266">
        <v>630.14876581999999</v>
      </c>
      <c r="D21" s="266">
        <v>491.32254293</v>
      </c>
      <c r="E21" s="266">
        <v>355.84208008000002</v>
      </c>
      <c r="F21" s="266">
        <v>133.93292786000001</v>
      </c>
      <c r="G21" s="266">
        <v>41.623853390999997</v>
      </c>
      <c r="H21" s="266">
        <v>1.3414642009</v>
      </c>
      <c r="I21" s="266">
        <v>0.24548327094</v>
      </c>
      <c r="J21" s="266">
        <v>0.48967193232</v>
      </c>
      <c r="K21" s="266">
        <v>11.728866999999999</v>
      </c>
      <c r="L21" s="266">
        <v>133.62087462</v>
      </c>
      <c r="M21" s="266">
        <v>342.02807489000003</v>
      </c>
      <c r="N21" s="266">
        <v>499.03595653999997</v>
      </c>
      <c r="O21" s="266">
        <v>639.15897084999995</v>
      </c>
      <c r="P21" s="266">
        <v>478.20829730999998</v>
      </c>
      <c r="Q21" s="266">
        <v>363.9636764</v>
      </c>
      <c r="R21" s="266">
        <v>139.42126056999999</v>
      </c>
      <c r="S21" s="266">
        <v>36.008925333000001</v>
      </c>
      <c r="T21" s="266">
        <v>1.3490011747999999</v>
      </c>
      <c r="U21" s="266">
        <v>0.22202038598000001</v>
      </c>
      <c r="V21" s="266">
        <v>0.40561117882999997</v>
      </c>
      <c r="W21" s="266">
        <v>10.829677986</v>
      </c>
      <c r="X21" s="266">
        <v>126.24630949</v>
      </c>
      <c r="Y21" s="266">
        <v>339.03033436999999</v>
      </c>
      <c r="Z21" s="266">
        <v>499.52525116999999</v>
      </c>
      <c r="AA21" s="266">
        <v>630.66340287000003</v>
      </c>
      <c r="AB21" s="266">
        <v>465.56754991999998</v>
      </c>
      <c r="AC21" s="266">
        <v>364.58733339999998</v>
      </c>
      <c r="AD21" s="266">
        <v>134.44840891000001</v>
      </c>
      <c r="AE21" s="266">
        <v>33.366974464999998</v>
      </c>
      <c r="AF21" s="266">
        <v>1.3496912802000001</v>
      </c>
      <c r="AG21" s="266">
        <v>9.0575703576000005E-2</v>
      </c>
      <c r="AH21" s="266">
        <v>0.40447533859000001</v>
      </c>
      <c r="AI21" s="266">
        <v>9.2732231572000003</v>
      </c>
      <c r="AJ21" s="266">
        <v>117.78236138</v>
      </c>
      <c r="AK21" s="266">
        <v>349.47509628</v>
      </c>
      <c r="AL21" s="266">
        <v>485.76532065999999</v>
      </c>
      <c r="AM21" s="266">
        <v>606.52734886999997</v>
      </c>
      <c r="AN21" s="266">
        <v>439.95514181999999</v>
      </c>
      <c r="AO21" s="266">
        <v>348.47033513999997</v>
      </c>
      <c r="AP21" s="266">
        <v>141.24234884000001</v>
      </c>
      <c r="AQ21" s="266">
        <v>38.114743642000001</v>
      </c>
      <c r="AR21" s="266">
        <v>1.5107229699</v>
      </c>
      <c r="AS21" s="266">
        <v>8.7485739605000001E-2</v>
      </c>
      <c r="AT21" s="266">
        <v>0.40678462968000001</v>
      </c>
      <c r="AU21" s="266">
        <v>10.368914925</v>
      </c>
      <c r="AV21" s="266">
        <v>114.98588045</v>
      </c>
      <c r="AW21" s="266">
        <v>338.11225714</v>
      </c>
      <c r="AX21" s="266">
        <v>462.88577609999999</v>
      </c>
      <c r="AY21" s="266">
        <v>592.91478953000001</v>
      </c>
      <c r="AZ21" s="309">
        <v>444.58670000000001</v>
      </c>
      <c r="BA21" s="309">
        <v>342.26310000000001</v>
      </c>
      <c r="BB21" s="309">
        <v>145.63730000000001</v>
      </c>
      <c r="BC21" s="309">
        <v>40.248719999999999</v>
      </c>
      <c r="BD21" s="309">
        <v>1.5376620000000001</v>
      </c>
      <c r="BE21" s="309">
        <v>9.2830499999999996E-2</v>
      </c>
      <c r="BF21" s="309">
        <v>0.40332869999999998</v>
      </c>
      <c r="BG21" s="309">
        <v>10.183310000000001</v>
      </c>
      <c r="BH21" s="309">
        <v>105.0035</v>
      </c>
      <c r="BI21" s="309">
        <v>347.00779999999997</v>
      </c>
      <c r="BJ21" s="309">
        <v>453.3381</v>
      </c>
      <c r="BK21" s="309">
        <v>600.49310000000003</v>
      </c>
      <c r="BL21" s="309">
        <v>448.49549999999999</v>
      </c>
      <c r="BM21" s="309">
        <v>356.75979999999998</v>
      </c>
      <c r="BN21" s="309">
        <v>145.97880000000001</v>
      </c>
      <c r="BO21" s="309">
        <v>42.670920000000002</v>
      </c>
      <c r="BP21" s="309">
        <v>1.387931</v>
      </c>
      <c r="BQ21" s="309">
        <v>9.8111299999999999E-2</v>
      </c>
      <c r="BR21" s="309">
        <v>0.39410109999999998</v>
      </c>
      <c r="BS21" s="309">
        <v>9.9655930000000001</v>
      </c>
      <c r="BT21" s="309">
        <v>103.9402</v>
      </c>
      <c r="BU21" s="309">
        <v>335.39030000000002</v>
      </c>
      <c r="BV21" s="309">
        <v>461.46100000000001</v>
      </c>
    </row>
    <row r="22" spans="1:74" ht="11.15" customHeight="1" x14ac:dyDescent="0.25">
      <c r="A22" s="9" t="s">
        <v>140</v>
      </c>
      <c r="B22" s="206" t="s">
        <v>436</v>
      </c>
      <c r="C22" s="266">
        <v>810.68444736000004</v>
      </c>
      <c r="D22" s="266">
        <v>624.61320766999995</v>
      </c>
      <c r="E22" s="266">
        <v>432.60695092999998</v>
      </c>
      <c r="F22" s="266">
        <v>162.71728732</v>
      </c>
      <c r="G22" s="266">
        <v>53.432426302000003</v>
      </c>
      <c r="H22" s="266">
        <v>1.0904180577</v>
      </c>
      <c r="I22" s="266">
        <v>0.23519901905999999</v>
      </c>
      <c r="J22" s="266">
        <v>0.23434026924000001</v>
      </c>
      <c r="K22" s="266">
        <v>17.131005388999998</v>
      </c>
      <c r="L22" s="266">
        <v>182.10996710000001</v>
      </c>
      <c r="M22" s="266">
        <v>449.16122094000002</v>
      </c>
      <c r="N22" s="266">
        <v>669.88262111999995</v>
      </c>
      <c r="O22" s="266">
        <v>820.78067089000001</v>
      </c>
      <c r="P22" s="266">
        <v>606.44676962000005</v>
      </c>
      <c r="Q22" s="266">
        <v>433.99406310000001</v>
      </c>
      <c r="R22" s="266">
        <v>173.58073580999999</v>
      </c>
      <c r="S22" s="266">
        <v>46.858276535000002</v>
      </c>
      <c r="T22" s="266">
        <v>1.0197265390000001</v>
      </c>
      <c r="U22" s="266">
        <v>0.23519901905999999</v>
      </c>
      <c r="V22" s="266">
        <v>0.23434026924000001</v>
      </c>
      <c r="W22" s="266">
        <v>16.256179969000002</v>
      </c>
      <c r="X22" s="266">
        <v>175.16070521</v>
      </c>
      <c r="Y22" s="266">
        <v>452.18934199</v>
      </c>
      <c r="Z22" s="266">
        <v>664.72742555000002</v>
      </c>
      <c r="AA22" s="266">
        <v>811.43600759000003</v>
      </c>
      <c r="AB22" s="266">
        <v>593.78341211999998</v>
      </c>
      <c r="AC22" s="266">
        <v>443.98466522000001</v>
      </c>
      <c r="AD22" s="266">
        <v>169.27106391000001</v>
      </c>
      <c r="AE22" s="266">
        <v>43.758565757</v>
      </c>
      <c r="AF22" s="266">
        <v>1.2650032834</v>
      </c>
      <c r="AG22" s="266">
        <v>7.0422463121000006E-2</v>
      </c>
      <c r="AH22" s="266">
        <v>0.18726111246999999</v>
      </c>
      <c r="AI22" s="266">
        <v>14.782124997</v>
      </c>
      <c r="AJ22" s="266">
        <v>163.75410410000001</v>
      </c>
      <c r="AK22" s="266">
        <v>468.78933843999999</v>
      </c>
      <c r="AL22" s="266">
        <v>644.60986863000005</v>
      </c>
      <c r="AM22" s="266">
        <v>781.87683122999999</v>
      </c>
      <c r="AN22" s="266">
        <v>567.06973069000003</v>
      </c>
      <c r="AO22" s="266">
        <v>422.2159623</v>
      </c>
      <c r="AP22" s="266">
        <v>180.62151259000001</v>
      </c>
      <c r="AQ22" s="266">
        <v>49.147070851999999</v>
      </c>
      <c r="AR22" s="266">
        <v>1.5344593054</v>
      </c>
      <c r="AS22" s="266">
        <v>7.0422463121000006E-2</v>
      </c>
      <c r="AT22" s="266">
        <v>0.18726111246999999</v>
      </c>
      <c r="AU22" s="266">
        <v>15.652743686000001</v>
      </c>
      <c r="AV22" s="266">
        <v>161.92284321</v>
      </c>
      <c r="AW22" s="266">
        <v>461.86635192</v>
      </c>
      <c r="AX22" s="266">
        <v>624.87470350000001</v>
      </c>
      <c r="AY22" s="266">
        <v>765.61438876</v>
      </c>
      <c r="AZ22" s="309">
        <v>581.4502</v>
      </c>
      <c r="BA22" s="309">
        <v>415.87349999999998</v>
      </c>
      <c r="BB22" s="309">
        <v>190.39449999999999</v>
      </c>
      <c r="BC22" s="309">
        <v>51.030639999999998</v>
      </c>
      <c r="BD22" s="309">
        <v>1.5563979999999999</v>
      </c>
      <c r="BE22" s="309">
        <v>7.0422499999999999E-2</v>
      </c>
      <c r="BF22" s="309">
        <v>0.18726110000000001</v>
      </c>
      <c r="BG22" s="309">
        <v>14.42379</v>
      </c>
      <c r="BH22" s="309">
        <v>148.31440000000001</v>
      </c>
      <c r="BI22" s="309">
        <v>475.82549999999998</v>
      </c>
      <c r="BJ22" s="309">
        <v>603.28489999999999</v>
      </c>
      <c r="BK22" s="309">
        <v>784.92110000000002</v>
      </c>
      <c r="BL22" s="309">
        <v>586.99969999999996</v>
      </c>
      <c r="BM22" s="309">
        <v>437.26369999999997</v>
      </c>
      <c r="BN22" s="309">
        <v>193.67760000000001</v>
      </c>
      <c r="BO22" s="309">
        <v>54.525170000000003</v>
      </c>
      <c r="BP22" s="309">
        <v>1.533075</v>
      </c>
      <c r="BQ22" s="309">
        <v>7.0422499999999999E-2</v>
      </c>
      <c r="BR22" s="309">
        <v>0.21036769999999999</v>
      </c>
      <c r="BS22" s="309">
        <v>13.96735</v>
      </c>
      <c r="BT22" s="309">
        <v>143.93090000000001</v>
      </c>
      <c r="BU22" s="309">
        <v>465.32069999999999</v>
      </c>
      <c r="BV22" s="309">
        <v>618.01689999999996</v>
      </c>
    </row>
    <row r="23" spans="1:74" ht="11.15" customHeight="1" x14ac:dyDescent="0.25">
      <c r="A23" s="9" t="s">
        <v>141</v>
      </c>
      <c r="B23" s="206" t="s">
        <v>437</v>
      </c>
      <c r="C23" s="266">
        <v>555.68731877000005</v>
      </c>
      <c r="D23" s="266">
        <v>387.51181678</v>
      </c>
      <c r="E23" s="266">
        <v>238.06068716999999</v>
      </c>
      <c r="F23" s="266">
        <v>68.631710342000005</v>
      </c>
      <c r="G23" s="266">
        <v>11.572759595000001</v>
      </c>
      <c r="H23" s="266">
        <v>3.8664347513999997E-2</v>
      </c>
      <c r="I23" s="266">
        <v>7.6979676671000002E-3</v>
      </c>
      <c r="J23" s="266">
        <v>0.19246715637</v>
      </c>
      <c r="K23" s="266">
        <v>3.9986628554000001</v>
      </c>
      <c r="L23" s="266">
        <v>63.611149421</v>
      </c>
      <c r="M23" s="266">
        <v>249.30506335000001</v>
      </c>
      <c r="N23" s="266">
        <v>487.78345788000001</v>
      </c>
      <c r="O23" s="266">
        <v>564.31535898000004</v>
      </c>
      <c r="P23" s="266">
        <v>386.92397747000001</v>
      </c>
      <c r="Q23" s="266">
        <v>232.00090446999999</v>
      </c>
      <c r="R23" s="266">
        <v>74.010508449</v>
      </c>
      <c r="S23" s="266">
        <v>10.745925756</v>
      </c>
      <c r="T23" s="266">
        <v>3.0524481571999999E-2</v>
      </c>
      <c r="U23" s="266">
        <v>7.6979676671000002E-3</v>
      </c>
      <c r="V23" s="266">
        <v>0.18367356844999999</v>
      </c>
      <c r="W23" s="266">
        <v>3.3247928081000002</v>
      </c>
      <c r="X23" s="266">
        <v>62.271383110999999</v>
      </c>
      <c r="Y23" s="266">
        <v>260.50326525999998</v>
      </c>
      <c r="Z23" s="266">
        <v>484.67991590999998</v>
      </c>
      <c r="AA23" s="266">
        <v>565.04819984999995</v>
      </c>
      <c r="AB23" s="266">
        <v>393.59125072000001</v>
      </c>
      <c r="AC23" s="266">
        <v>240.10744647000001</v>
      </c>
      <c r="AD23" s="266">
        <v>72.737272666999999</v>
      </c>
      <c r="AE23" s="266">
        <v>10.438237706000001</v>
      </c>
      <c r="AF23" s="266">
        <v>5.5098441986000002E-2</v>
      </c>
      <c r="AG23" s="266">
        <v>7.6979676671000002E-3</v>
      </c>
      <c r="AH23" s="266">
        <v>0.13818782229000001</v>
      </c>
      <c r="AI23" s="266">
        <v>2.4765696257999998</v>
      </c>
      <c r="AJ23" s="266">
        <v>58.998600527999997</v>
      </c>
      <c r="AK23" s="266">
        <v>272.19556412999998</v>
      </c>
      <c r="AL23" s="266">
        <v>462.35645893999998</v>
      </c>
      <c r="AM23" s="266">
        <v>543.91904231000001</v>
      </c>
      <c r="AN23" s="266">
        <v>374.37630672</v>
      </c>
      <c r="AO23" s="266">
        <v>221.34450050999999</v>
      </c>
      <c r="AP23" s="266">
        <v>74.925280094000001</v>
      </c>
      <c r="AQ23" s="266">
        <v>10.935124439000001</v>
      </c>
      <c r="AR23" s="266">
        <v>6.2470888741E-2</v>
      </c>
      <c r="AS23" s="266">
        <v>7.6979676671000002E-3</v>
      </c>
      <c r="AT23" s="266">
        <v>0.16262532249</v>
      </c>
      <c r="AU23" s="266">
        <v>3.0274875744999998</v>
      </c>
      <c r="AV23" s="266">
        <v>61.413002618</v>
      </c>
      <c r="AW23" s="266">
        <v>265.00874897</v>
      </c>
      <c r="AX23" s="266">
        <v>459.44586537999999</v>
      </c>
      <c r="AY23" s="266">
        <v>533.36056014999997</v>
      </c>
      <c r="AZ23" s="309">
        <v>389.46789999999999</v>
      </c>
      <c r="BA23" s="309">
        <v>221.8973</v>
      </c>
      <c r="BB23" s="309">
        <v>81.572149999999993</v>
      </c>
      <c r="BC23" s="309">
        <v>11.56752</v>
      </c>
      <c r="BD23" s="309">
        <v>6.98188E-2</v>
      </c>
      <c r="BE23" s="309">
        <v>7.6979700000000002E-3</v>
      </c>
      <c r="BF23" s="309">
        <v>0.1626253</v>
      </c>
      <c r="BG23" s="309">
        <v>2.4776720000000001</v>
      </c>
      <c r="BH23" s="309">
        <v>57.942970000000003</v>
      </c>
      <c r="BI23" s="309">
        <v>266.92970000000003</v>
      </c>
      <c r="BJ23" s="309">
        <v>429.26960000000003</v>
      </c>
      <c r="BK23" s="309">
        <v>546.50350000000003</v>
      </c>
      <c r="BL23" s="309">
        <v>390.2894</v>
      </c>
      <c r="BM23" s="309">
        <v>231.3708</v>
      </c>
      <c r="BN23" s="309">
        <v>84.849760000000003</v>
      </c>
      <c r="BO23" s="309">
        <v>12.17789</v>
      </c>
      <c r="BP23" s="309">
        <v>9.4087599999999993E-2</v>
      </c>
      <c r="BQ23" s="309">
        <v>7.6979700000000002E-3</v>
      </c>
      <c r="BR23" s="309">
        <v>0.18687200000000001</v>
      </c>
      <c r="BS23" s="309">
        <v>2.6215519999999999</v>
      </c>
      <c r="BT23" s="309">
        <v>56.023000000000003</v>
      </c>
      <c r="BU23" s="309">
        <v>269.57029999999997</v>
      </c>
      <c r="BV23" s="309">
        <v>440.35719999999998</v>
      </c>
    </row>
    <row r="24" spans="1:74" ht="11.15" customHeight="1" x14ac:dyDescent="0.25">
      <c r="A24" s="9" t="s">
        <v>142</v>
      </c>
      <c r="B24" s="206" t="s">
        <v>438</v>
      </c>
      <c r="C24" s="266">
        <v>906.51832198</v>
      </c>
      <c r="D24" s="266">
        <v>719.07606018000001</v>
      </c>
      <c r="E24" s="266">
        <v>572.05832580000003</v>
      </c>
      <c r="F24" s="266">
        <v>419.03712521</v>
      </c>
      <c r="G24" s="266">
        <v>247.18147006000001</v>
      </c>
      <c r="H24" s="266">
        <v>72.419580961999998</v>
      </c>
      <c r="I24" s="266">
        <v>14.451550538999999</v>
      </c>
      <c r="J24" s="266">
        <v>25.059823486999999</v>
      </c>
      <c r="K24" s="266">
        <v>105.06435689</v>
      </c>
      <c r="L24" s="266">
        <v>333.13849492999998</v>
      </c>
      <c r="M24" s="266">
        <v>597.65045644999998</v>
      </c>
      <c r="N24" s="266">
        <v>914.29304692999995</v>
      </c>
      <c r="O24" s="266">
        <v>882.36708811000005</v>
      </c>
      <c r="P24" s="266">
        <v>719.04127174999996</v>
      </c>
      <c r="Q24" s="266">
        <v>567.38604984999995</v>
      </c>
      <c r="R24" s="266">
        <v>410.122366</v>
      </c>
      <c r="S24" s="266">
        <v>237.57409233000001</v>
      </c>
      <c r="T24" s="266">
        <v>68.919787552000003</v>
      </c>
      <c r="U24" s="266">
        <v>14.128359728</v>
      </c>
      <c r="V24" s="266">
        <v>24.942696139999999</v>
      </c>
      <c r="W24" s="266">
        <v>100.5728117</v>
      </c>
      <c r="X24" s="266">
        <v>338.35943238999999</v>
      </c>
      <c r="Y24" s="266">
        <v>611.59859305999998</v>
      </c>
      <c r="Z24" s="266">
        <v>910.58528847000002</v>
      </c>
      <c r="AA24" s="266">
        <v>888.05196028</v>
      </c>
      <c r="AB24" s="266">
        <v>736.87340009000002</v>
      </c>
      <c r="AC24" s="266">
        <v>572.83651267000005</v>
      </c>
      <c r="AD24" s="266">
        <v>403.22905055000001</v>
      </c>
      <c r="AE24" s="266">
        <v>250.00196976999999</v>
      </c>
      <c r="AF24" s="266">
        <v>67.687988012000005</v>
      </c>
      <c r="AG24" s="266">
        <v>13.368035186</v>
      </c>
      <c r="AH24" s="266">
        <v>23.050314011000001</v>
      </c>
      <c r="AI24" s="266">
        <v>99.738517861999995</v>
      </c>
      <c r="AJ24" s="266">
        <v>340.60634870000001</v>
      </c>
      <c r="AK24" s="266">
        <v>616.21937763999995</v>
      </c>
      <c r="AL24" s="266">
        <v>893.21962759999997</v>
      </c>
      <c r="AM24" s="266">
        <v>884.32609152999999</v>
      </c>
      <c r="AN24" s="266">
        <v>735.50754516999996</v>
      </c>
      <c r="AO24" s="266">
        <v>568.19066582000005</v>
      </c>
      <c r="AP24" s="266">
        <v>400.17125855</v>
      </c>
      <c r="AQ24" s="266">
        <v>237.41325927</v>
      </c>
      <c r="AR24" s="266">
        <v>66.792741469999996</v>
      </c>
      <c r="AS24" s="266">
        <v>12.964490423000001</v>
      </c>
      <c r="AT24" s="266">
        <v>21.119036170000001</v>
      </c>
      <c r="AU24" s="266">
        <v>100.46020717</v>
      </c>
      <c r="AV24" s="266">
        <v>343.70381416999999</v>
      </c>
      <c r="AW24" s="266">
        <v>603.95686040999999</v>
      </c>
      <c r="AX24" s="266">
        <v>902.50399357000003</v>
      </c>
      <c r="AY24" s="266">
        <v>878.10049163999997</v>
      </c>
      <c r="AZ24" s="309">
        <v>729.15790000000004</v>
      </c>
      <c r="BA24" s="309">
        <v>573.6087</v>
      </c>
      <c r="BB24" s="309">
        <v>396.33139999999997</v>
      </c>
      <c r="BC24" s="309">
        <v>228.60230000000001</v>
      </c>
      <c r="BD24" s="309">
        <v>60.345820000000003</v>
      </c>
      <c r="BE24" s="309">
        <v>11.770899999999999</v>
      </c>
      <c r="BF24" s="309">
        <v>21.99934</v>
      </c>
      <c r="BG24" s="309">
        <v>98.364170000000001</v>
      </c>
      <c r="BH24" s="309">
        <v>345.15710000000001</v>
      </c>
      <c r="BI24" s="309">
        <v>586.64710000000002</v>
      </c>
      <c r="BJ24" s="309">
        <v>886.02319999999997</v>
      </c>
      <c r="BK24" s="309">
        <v>886.11739999999998</v>
      </c>
      <c r="BL24" s="309">
        <v>726.75540000000001</v>
      </c>
      <c r="BM24" s="309">
        <v>580.90129999999999</v>
      </c>
      <c r="BN24" s="309">
        <v>403.86529999999999</v>
      </c>
      <c r="BO24" s="309">
        <v>229.81</v>
      </c>
      <c r="BP24" s="309">
        <v>62.618789999999997</v>
      </c>
      <c r="BQ24" s="309">
        <v>12.413869999999999</v>
      </c>
      <c r="BR24" s="309">
        <v>22.65887</v>
      </c>
      <c r="BS24" s="309">
        <v>99.843239999999994</v>
      </c>
      <c r="BT24" s="309">
        <v>343.82490000000001</v>
      </c>
      <c r="BU24" s="309">
        <v>596.29970000000003</v>
      </c>
      <c r="BV24" s="309">
        <v>887.95870000000002</v>
      </c>
    </row>
    <row r="25" spans="1:74" ht="11.15" customHeight="1" x14ac:dyDescent="0.25">
      <c r="A25" s="9" t="s">
        <v>143</v>
      </c>
      <c r="B25" s="206" t="s">
        <v>439</v>
      </c>
      <c r="C25" s="266">
        <v>563.41272627000001</v>
      </c>
      <c r="D25" s="266">
        <v>472.46498101999998</v>
      </c>
      <c r="E25" s="266">
        <v>428.50626541999998</v>
      </c>
      <c r="F25" s="266">
        <v>325.42142962999998</v>
      </c>
      <c r="G25" s="266">
        <v>195.71810268999999</v>
      </c>
      <c r="H25" s="266">
        <v>71.221274078999997</v>
      </c>
      <c r="I25" s="266">
        <v>17.798023141000002</v>
      </c>
      <c r="J25" s="266">
        <v>16.278270412000001</v>
      </c>
      <c r="K25" s="266">
        <v>49.645559962999997</v>
      </c>
      <c r="L25" s="266">
        <v>186.53369389</v>
      </c>
      <c r="M25" s="266">
        <v>394.95477892999997</v>
      </c>
      <c r="N25" s="266">
        <v>600.05375630000003</v>
      </c>
      <c r="O25" s="266">
        <v>541.82588804</v>
      </c>
      <c r="P25" s="266">
        <v>471.20990175999998</v>
      </c>
      <c r="Q25" s="266">
        <v>430.61396228000001</v>
      </c>
      <c r="R25" s="266">
        <v>318.85370863999998</v>
      </c>
      <c r="S25" s="266">
        <v>192.72860441</v>
      </c>
      <c r="T25" s="266">
        <v>69.872891721000002</v>
      </c>
      <c r="U25" s="266">
        <v>16.450913062000001</v>
      </c>
      <c r="V25" s="266">
        <v>15.580633242999999</v>
      </c>
      <c r="W25" s="266">
        <v>50.533327206999999</v>
      </c>
      <c r="X25" s="266">
        <v>186.70818444</v>
      </c>
      <c r="Y25" s="266">
        <v>397.63326030000002</v>
      </c>
      <c r="Z25" s="266">
        <v>590.03244643000005</v>
      </c>
      <c r="AA25" s="266">
        <v>542.60541387000001</v>
      </c>
      <c r="AB25" s="266">
        <v>483.90018357999998</v>
      </c>
      <c r="AC25" s="266">
        <v>429.17124869000003</v>
      </c>
      <c r="AD25" s="266">
        <v>310.58554808000002</v>
      </c>
      <c r="AE25" s="266">
        <v>202.3264739</v>
      </c>
      <c r="AF25" s="266">
        <v>67.264649418000005</v>
      </c>
      <c r="AG25" s="266">
        <v>17.579590738</v>
      </c>
      <c r="AH25" s="266">
        <v>14.80065999</v>
      </c>
      <c r="AI25" s="266">
        <v>52.949026490999998</v>
      </c>
      <c r="AJ25" s="266">
        <v>185.90276304</v>
      </c>
      <c r="AK25" s="266">
        <v>394.02604666000002</v>
      </c>
      <c r="AL25" s="266">
        <v>581.60702809999998</v>
      </c>
      <c r="AM25" s="266">
        <v>545.15498780999997</v>
      </c>
      <c r="AN25" s="266">
        <v>481.31245776999998</v>
      </c>
      <c r="AO25" s="266">
        <v>434.95020118000002</v>
      </c>
      <c r="AP25" s="266">
        <v>299.75922530000003</v>
      </c>
      <c r="AQ25" s="266">
        <v>188.51080696</v>
      </c>
      <c r="AR25" s="266">
        <v>64.460990871999996</v>
      </c>
      <c r="AS25" s="266">
        <v>16.925392770999999</v>
      </c>
      <c r="AT25" s="266">
        <v>13.579352976999999</v>
      </c>
      <c r="AU25" s="266">
        <v>50.051229069999998</v>
      </c>
      <c r="AV25" s="266">
        <v>178.56886723</v>
      </c>
      <c r="AW25" s="266">
        <v>388.49241954000001</v>
      </c>
      <c r="AX25" s="266">
        <v>579.98356333000004</v>
      </c>
      <c r="AY25" s="266">
        <v>544.35628199999996</v>
      </c>
      <c r="AZ25" s="309">
        <v>472.52679999999998</v>
      </c>
      <c r="BA25" s="309">
        <v>437.64550000000003</v>
      </c>
      <c r="BB25" s="309">
        <v>289.86840000000001</v>
      </c>
      <c r="BC25" s="309">
        <v>177.1199</v>
      </c>
      <c r="BD25" s="309">
        <v>55.614080000000001</v>
      </c>
      <c r="BE25" s="309">
        <v>14.67337</v>
      </c>
      <c r="BF25" s="309">
        <v>12.82324</v>
      </c>
      <c r="BG25" s="309">
        <v>51.35266</v>
      </c>
      <c r="BH25" s="309">
        <v>183.95339999999999</v>
      </c>
      <c r="BI25" s="309">
        <v>372.74209999999999</v>
      </c>
      <c r="BJ25" s="309">
        <v>579.49609999999996</v>
      </c>
      <c r="BK25" s="309">
        <v>541.25</v>
      </c>
      <c r="BL25" s="309">
        <v>473.73500000000001</v>
      </c>
      <c r="BM25" s="309">
        <v>433.12939999999998</v>
      </c>
      <c r="BN25" s="309">
        <v>292.57819999999998</v>
      </c>
      <c r="BO25" s="309">
        <v>178.1721</v>
      </c>
      <c r="BP25" s="309">
        <v>52.812910000000002</v>
      </c>
      <c r="BQ25" s="309">
        <v>14.23104</v>
      </c>
      <c r="BR25" s="309">
        <v>13.195220000000001</v>
      </c>
      <c r="BS25" s="309">
        <v>52.052100000000003</v>
      </c>
      <c r="BT25" s="309">
        <v>185.81960000000001</v>
      </c>
      <c r="BU25" s="309">
        <v>377.92829999999998</v>
      </c>
      <c r="BV25" s="309">
        <v>578.23820000000001</v>
      </c>
    </row>
    <row r="26" spans="1:74" ht="11.15" customHeight="1" x14ac:dyDescent="0.25">
      <c r="A26" s="9" t="s">
        <v>144</v>
      </c>
      <c r="B26" s="206" t="s">
        <v>467</v>
      </c>
      <c r="C26" s="266">
        <v>881.28152464000004</v>
      </c>
      <c r="D26" s="266">
        <v>718.45398196999997</v>
      </c>
      <c r="E26" s="266">
        <v>562.83887016999995</v>
      </c>
      <c r="F26" s="266">
        <v>307.30124819999997</v>
      </c>
      <c r="G26" s="266">
        <v>141.07883733</v>
      </c>
      <c r="H26" s="266">
        <v>29.996360848999998</v>
      </c>
      <c r="I26" s="266">
        <v>7.2939383793000001</v>
      </c>
      <c r="J26" s="266">
        <v>11.458961407</v>
      </c>
      <c r="K26" s="266">
        <v>52.226520993000001</v>
      </c>
      <c r="L26" s="266">
        <v>247.09970317</v>
      </c>
      <c r="M26" s="266">
        <v>506.67674625000001</v>
      </c>
      <c r="N26" s="266">
        <v>772.54056254</v>
      </c>
      <c r="O26" s="266">
        <v>882.57750096999996</v>
      </c>
      <c r="P26" s="266">
        <v>708.19426734000001</v>
      </c>
      <c r="Q26" s="266">
        <v>562.84539676999998</v>
      </c>
      <c r="R26" s="266">
        <v>315.92375011000001</v>
      </c>
      <c r="S26" s="266">
        <v>130.76889143</v>
      </c>
      <c r="T26" s="266">
        <v>29.652383779000001</v>
      </c>
      <c r="U26" s="266">
        <v>6.9447522453000001</v>
      </c>
      <c r="V26" s="266">
        <v>10.61399215</v>
      </c>
      <c r="W26" s="266">
        <v>50.437153592000001</v>
      </c>
      <c r="X26" s="266">
        <v>244.15598156999999</v>
      </c>
      <c r="Y26" s="266">
        <v>512.70768353000005</v>
      </c>
      <c r="Z26" s="266">
        <v>763.29767990000005</v>
      </c>
      <c r="AA26" s="266">
        <v>873.62389020000001</v>
      </c>
      <c r="AB26" s="266">
        <v>710.90526199999999</v>
      </c>
      <c r="AC26" s="266">
        <v>568.49726652000004</v>
      </c>
      <c r="AD26" s="266">
        <v>311.38841864</v>
      </c>
      <c r="AE26" s="266">
        <v>133.02272235999999</v>
      </c>
      <c r="AF26" s="266">
        <v>28.695253489999999</v>
      </c>
      <c r="AG26" s="266">
        <v>5.9388097576999996</v>
      </c>
      <c r="AH26" s="266">
        <v>10.182199926999999</v>
      </c>
      <c r="AI26" s="266">
        <v>48.331449749000001</v>
      </c>
      <c r="AJ26" s="266">
        <v>236.42225768</v>
      </c>
      <c r="AK26" s="266">
        <v>527.14073676999999</v>
      </c>
      <c r="AL26" s="266">
        <v>747.96661642000004</v>
      </c>
      <c r="AM26" s="266">
        <v>855.01842997000006</v>
      </c>
      <c r="AN26" s="266">
        <v>695.47638293</v>
      </c>
      <c r="AO26" s="266">
        <v>561.96609130000002</v>
      </c>
      <c r="AP26" s="266">
        <v>320.17372316000001</v>
      </c>
      <c r="AQ26" s="266">
        <v>134.58670026999999</v>
      </c>
      <c r="AR26" s="266">
        <v>28.143705296</v>
      </c>
      <c r="AS26" s="266">
        <v>5.7763995463000004</v>
      </c>
      <c r="AT26" s="266">
        <v>9.9937415500999993</v>
      </c>
      <c r="AU26" s="266">
        <v>48.898204440999997</v>
      </c>
      <c r="AV26" s="266">
        <v>237.50709902</v>
      </c>
      <c r="AW26" s="266">
        <v>516.89481568999997</v>
      </c>
      <c r="AX26" s="266">
        <v>732.99434588999998</v>
      </c>
      <c r="AY26" s="266">
        <v>840.15023900999995</v>
      </c>
      <c r="AZ26" s="309">
        <v>700.71489999999994</v>
      </c>
      <c r="BA26" s="309">
        <v>554.64300000000003</v>
      </c>
      <c r="BB26" s="309">
        <v>319.60199999999998</v>
      </c>
      <c r="BC26" s="309">
        <v>133.9238</v>
      </c>
      <c r="BD26" s="309">
        <v>25.48922</v>
      </c>
      <c r="BE26" s="309">
        <v>5.5441180000000001</v>
      </c>
      <c r="BF26" s="309">
        <v>9.6574080000000002</v>
      </c>
      <c r="BG26" s="309">
        <v>47.154350000000001</v>
      </c>
      <c r="BH26" s="309">
        <v>229.96109999999999</v>
      </c>
      <c r="BI26" s="309">
        <v>520.48239999999998</v>
      </c>
      <c r="BJ26" s="309">
        <v>722.20939999999996</v>
      </c>
      <c r="BK26" s="309">
        <v>852.67759999999998</v>
      </c>
      <c r="BL26" s="309">
        <v>705.74519999999995</v>
      </c>
      <c r="BM26" s="309">
        <v>571.97969999999998</v>
      </c>
      <c r="BN26" s="309">
        <v>321.72699999999998</v>
      </c>
      <c r="BO26" s="309">
        <v>138.27099999999999</v>
      </c>
      <c r="BP26" s="309">
        <v>25.459099999999999</v>
      </c>
      <c r="BQ26" s="309">
        <v>5.7670709999999996</v>
      </c>
      <c r="BR26" s="309">
        <v>9.9002280000000003</v>
      </c>
      <c r="BS26" s="309">
        <v>46.934109999999997</v>
      </c>
      <c r="BT26" s="309">
        <v>229.10130000000001</v>
      </c>
      <c r="BU26" s="309">
        <v>516.53549999999996</v>
      </c>
      <c r="BV26" s="309">
        <v>730.87249999999995</v>
      </c>
    </row>
    <row r="27" spans="1:74" ht="11.15" customHeight="1" x14ac:dyDescent="0.25">
      <c r="A27" s="8"/>
      <c r="B27" s="190" t="s">
        <v>157</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729"/>
      <c r="BA27" s="729"/>
      <c r="BB27" s="729"/>
      <c r="BC27" s="729"/>
      <c r="BD27" s="729"/>
      <c r="BE27" s="729"/>
      <c r="BF27" s="729"/>
      <c r="BG27" s="729"/>
      <c r="BH27" s="729"/>
      <c r="BI27" s="729"/>
      <c r="BJ27" s="311"/>
      <c r="BK27" s="311"/>
      <c r="BL27" s="311"/>
      <c r="BM27" s="311"/>
      <c r="BN27" s="311"/>
      <c r="BO27" s="311"/>
      <c r="BP27" s="311"/>
      <c r="BQ27" s="311"/>
      <c r="BR27" s="311"/>
      <c r="BS27" s="311"/>
      <c r="BT27" s="311"/>
      <c r="BU27" s="311"/>
      <c r="BV27" s="311"/>
    </row>
    <row r="28" spans="1:74" ht="11.15" customHeight="1" x14ac:dyDescent="0.25">
      <c r="A28" s="9" t="s">
        <v>37</v>
      </c>
      <c r="B28" s="206" t="s">
        <v>432</v>
      </c>
      <c r="C28" s="266">
        <v>0</v>
      </c>
      <c r="D28" s="266">
        <v>0</v>
      </c>
      <c r="E28" s="266">
        <v>0</v>
      </c>
      <c r="F28" s="266">
        <v>0</v>
      </c>
      <c r="G28" s="266">
        <v>25.202652165</v>
      </c>
      <c r="H28" s="266">
        <v>57.372208254</v>
      </c>
      <c r="I28" s="266">
        <v>254.33360062</v>
      </c>
      <c r="J28" s="266">
        <v>265.81850141000001</v>
      </c>
      <c r="K28" s="266">
        <v>64.413343307000005</v>
      </c>
      <c r="L28" s="266">
        <v>0</v>
      </c>
      <c r="M28" s="266">
        <v>0</v>
      </c>
      <c r="N28" s="266">
        <v>0</v>
      </c>
      <c r="O28" s="266">
        <v>0</v>
      </c>
      <c r="P28" s="266">
        <v>0</v>
      </c>
      <c r="Q28" s="266">
        <v>0</v>
      </c>
      <c r="R28" s="266">
        <v>0</v>
      </c>
      <c r="S28" s="266">
        <v>3.3074315517000001</v>
      </c>
      <c r="T28" s="266">
        <v>63.174556784000004</v>
      </c>
      <c r="U28" s="266">
        <v>274.50493295000001</v>
      </c>
      <c r="V28" s="266">
        <v>165.87560121000001</v>
      </c>
      <c r="W28" s="266">
        <v>28.220838617999998</v>
      </c>
      <c r="X28" s="266">
        <v>0</v>
      </c>
      <c r="Y28" s="266">
        <v>0</v>
      </c>
      <c r="Z28" s="266">
        <v>0</v>
      </c>
      <c r="AA28" s="266">
        <v>0</v>
      </c>
      <c r="AB28" s="266">
        <v>0</v>
      </c>
      <c r="AC28" s="266">
        <v>0</v>
      </c>
      <c r="AD28" s="266">
        <v>0</v>
      </c>
      <c r="AE28" s="266">
        <v>3.2904766793000002</v>
      </c>
      <c r="AF28" s="266">
        <v>99.186809651999994</v>
      </c>
      <c r="AG28" s="266">
        <v>292.46432812</v>
      </c>
      <c r="AH28" s="266">
        <v>214.75947428000001</v>
      </c>
      <c r="AI28" s="266">
        <v>34.454941452</v>
      </c>
      <c r="AJ28" s="266">
        <v>0</v>
      </c>
      <c r="AK28" s="266">
        <v>0</v>
      </c>
      <c r="AL28" s="266">
        <v>0</v>
      </c>
      <c r="AM28" s="266">
        <v>0</v>
      </c>
      <c r="AN28" s="266">
        <v>0</v>
      </c>
      <c r="AO28" s="266">
        <v>0</v>
      </c>
      <c r="AP28" s="266">
        <v>0</v>
      </c>
      <c r="AQ28" s="266">
        <v>7.8152704154999997</v>
      </c>
      <c r="AR28" s="266">
        <v>134.14430730999999</v>
      </c>
      <c r="AS28" s="266">
        <v>157.05491796999999</v>
      </c>
      <c r="AT28" s="266">
        <v>236.35579344999999</v>
      </c>
      <c r="AU28" s="266">
        <v>59.154511012</v>
      </c>
      <c r="AV28" s="266">
        <v>6.4969323923999998</v>
      </c>
      <c r="AW28" s="266">
        <v>0</v>
      </c>
      <c r="AX28" s="266">
        <v>0</v>
      </c>
      <c r="AY28" s="266">
        <v>0</v>
      </c>
      <c r="AZ28" s="309">
        <v>0</v>
      </c>
      <c r="BA28" s="309">
        <v>0</v>
      </c>
      <c r="BB28" s="309">
        <v>0</v>
      </c>
      <c r="BC28" s="309">
        <v>7.7277450538999997</v>
      </c>
      <c r="BD28" s="309">
        <v>71.318915527000001</v>
      </c>
      <c r="BE28" s="309">
        <v>198.51181399999999</v>
      </c>
      <c r="BF28" s="309">
        <v>171.77507202999999</v>
      </c>
      <c r="BG28" s="309">
        <v>31.841387650000001</v>
      </c>
      <c r="BH28" s="309">
        <v>2.1698399527999999</v>
      </c>
      <c r="BI28" s="309">
        <v>0</v>
      </c>
      <c r="BJ28" s="309">
        <v>0</v>
      </c>
      <c r="BK28" s="309">
        <v>0</v>
      </c>
      <c r="BL28" s="309">
        <v>0</v>
      </c>
      <c r="BM28" s="309">
        <v>0</v>
      </c>
      <c r="BN28" s="309">
        <v>0</v>
      </c>
      <c r="BO28" s="309">
        <v>7.7254943049999998</v>
      </c>
      <c r="BP28" s="309">
        <v>71.303803215000002</v>
      </c>
      <c r="BQ28" s="309">
        <v>198.48589928999999</v>
      </c>
      <c r="BR28" s="309">
        <v>171.75379222999999</v>
      </c>
      <c r="BS28" s="309">
        <v>31.832463291</v>
      </c>
      <c r="BT28" s="309">
        <v>2.1686918807</v>
      </c>
      <c r="BU28" s="309">
        <v>0</v>
      </c>
      <c r="BV28" s="309">
        <v>0</v>
      </c>
    </row>
    <row r="29" spans="1:74" ht="11.15" customHeight="1" x14ac:dyDescent="0.25">
      <c r="A29" s="9" t="s">
        <v>38</v>
      </c>
      <c r="B29" s="206" t="s">
        <v>465</v>
      </c>
      <c r="C29" s="266">
        <v>0</v>
      </c>
      <c r="D29" s="266">
        <v>0</v>
      </c>
      <c r="E29" s="266">
        <v>0</v>
      </c>
      <c r="F29" s="266">
        <v>0</v>
      </c>
      <c r="G29" s="266">
        <v>64.894435766000001</v>
      </c>
      <c r="H29" s="266">
        <v>110.58818805</v>
      </c>
      <c r="I29" s="266">
        <v>287.02607788</v>
      </c>
      <c r="J29" s="266">
        <v>297.65241377000001</v>
      </c>
      <c r="K29" s="266">
        <v>121.39880339</v>
      </c>
      <c r="L29" s="266">
        <v>3.7001496805</v>
      </c>
      <c r="M29" s="266">
        <v>0</v>
      </c>
      <c r="N29" s="266">
        <v>0</v>
      </c>
      <c r="O29" s="266">
        <v>0</v>
      </c>
      <c r="P29" s="266">
        <v>0</v>
      </c>
      <c r="Q29" s="266">
        <v>0</v>
      </c>
      <c r="R29" s="266">
        <v>0.43602779416999998</v>
      </c>
      <c r="S29" s="266">
        <v>31.217036007000001</v>
      </c>
      <c r="T29" s="266">
        <v>112.05352386</v>
      </c>
      <c r="U29" s="266">
        <v>325.34651485000001</v>
      </c>
      <c r="V29" s="266">
        <v>218.11305254000001</v>
      </c>
      <c r="W29" s="266">
        <v>87.739035960999999</v>
      </c>
      <c r="X29" s="266">
        <v>7.9313055954999996</v>
      </c>
      <c r="Y29" s="266">
        <v>0</v>
      </c>
      <c r="Z29" s="266">
        <v>0</v>
      </c>
      <c r="AA29" s="266">
        <v>0</v>
      </c>
      <c r="AB29" s="266">
        <v>0</v>
      </c>
      <c r="AC29" s="266">
        <v>0</v>
      </c>
      <c r="AD29" s="266">
        <v>0</v>
      </c>
      <c r="AE29" s="266">
        <v>11.455594636000001</v>
      </c>
      <c r="AF29" s="266">
        <v>145.07984160999999</v>
      </c>
      <c r="AG29" s="266">
        <v>362.54979507000002</v>
      </c>
      <c r="AH29" s="266">
        <v>260.97079384</v>
      </c>
      <c r="AI29" s="266">
        <v>59.117289534999998</v>
      </c>
      <c r="AJ29" s="266">
        <v>4.4034798366999999</v>
      </c>
      <c r="AK29" s="266">
        <v>0</v>
      </c>
      <c r="AL29" s="266">
        <v>0</v>
      </c>
      <c r="AM29" s="266">
        <v>0</v>
      </c>
      <c r="AN29" s="266">
        <v>0</v>
      </c>
      <c r="AO29" s="266">
        <v>0</v>
      </c>
      <c r="AP29" s="266">
        <v>0</v>
      </c>
      <c r="AQ29" s="266">
        <v>17.945620191</v>
      </c>
      <c r="AR29" s="266">
        <v>163.7069554</v>
      </c>
      <c r="AS29" s="266">
        <v>250.80433969000001</v>
      </c>
      <c r="AT29" s="266">
        <v>286.73682241</v>
      </c>
      <c r="AU29" s="266">
        <v>95.921032491999995</v>
      </c>
      <c r="AV29" s="266">
        <v>23.608343265999999</v>
      </c>
      <c r="AW29" s="266">
        <v>0</v>
      </c>
      <c r="AX29" s="266">
        <v>0</v>
      </c>
      <c r="AY29" s="266">
        <v>0</v>
      </c>
      <c r="AZ29" s="309">
        <v>0</v>
      </c>
      <c r="BA29" s="309">
        <v>0</v>
      </c>
      <c r="BB29" s="309">
        <v>0</v>
      </c>
      <c r="BC29" s="309">
        <v>25.334110884000001</v>
      </c>
      <c r="BD29" s="309">
        <v>122.98011599</v>
      </c>
      <c r="BE29" s="309">
        <v>252.78379405000001</v>
      </c>
      <c r="BF29" s="309">
        <v>217.80265735</v>
      </c>
      <c r="BG29" s="309">
        <v>61.798644455000002</v>
      </c>
      <c r="BH29" s="309">
        <v>4.6417511684999999</v>
      </c>
      <c r="BI29" s="309">
        <v>0</v>
      </c>
      <c r="BJ29" s="309">
        <v>0</v>
      </c>
      <c r="BK29" s="309">
        <v>0</v>
      </c>
      <c r="BL29" s="309">
        <v>0</v>
      </c>
      <c r="BM29" s="309">
        <v>0</v>
      </c>
      <c r="BN29" s="309">
        <v>0.22237069438000001</v>
      </c>
      <c r="BO29" s="309">
        <v>25.353111158000001</v>
      </c>
      <c r="BP29" s="309">
        <v>123.03189519</v>
      </c>
      <c r="BQ29" s="309">
        <v>252.84141757</v>
      </c>
      <c r="BR29" s="309">
        <v>217.84906368</v>
      </c>
      <c r="BS29" s="309">
        <v>61.826186405999998</v>
      </c>
      <c r="BT29" s="309">
        <v>4.6454919042</v>
      </c>
      <c r="BU29" s="309">
        <v>0</v>
      </c>
      <c r="BV29" s="309">
        <v>0</v>
      </c>
    </row>
    <row r="30" spans="1:74" ht="11.15" customHeight="1" x14ac:dyDescent="0.25">
      <c r="A30" s="9" t="s">
        <v>39</v>
      </c>
      <c r="B30" s="206" t="s">
        <v>433</v>
      </c>
      <c r="C30" s="266">
        <v>0</v>
      </c>
      <c r="D30" s="266">
        <v>0</v>
      </c>
      <c r="E30" s="266">
        <v>0</v>
      </c>
      <c r="F30" s="266">
        <v>0</v>
      </c>
      <c r="G30" s="266">
        <v>139.8731875</v>
      </c>
      <c r="H30" s="266">
        <v>192.05152853999999</v>
      </c>
      <c r="I30" s="266">
        <v>257.38327391000001</v>
      </c>
      <c r="J30" s="266">
        <v>256.58129063000001</v>
      </c>
      <c r="K30" s="266">
        <v>122.42884099</v>
      </c>
      <c r="L30" s="266">
        <v>3.8751931989999999</v>
      </c>
      <c r="M30" s="266">
        <v>0</v>
      </c>
      <c r="N30" s="266">
        <v>0</v>
      </c>
      <c r="O30" s="266">
        <v>0</v>
      </c>
      <c r="P30" s="266">
        <v>0</v>
      </c>
      <c r="Q30" s="266">
        <v>0</v>
      </c>
      <c r="R30" s="266">
        <v>0.80578199972999998</v>
      </c>
      <c r="S30" s="266">
        <v>47.280694549000003</v>
      </c>
      <c r="T30" s="266">
        <v>127.07979687</v>
      </c>
      <c r="U30" s="266">
        <v>319.93813139000002</v>
      </c>
      <c r="V30" s="266">
        <v>194.61946725999999</v>
      </c>
      <c r="W30" s="266">
        <v>134.99414783</v>
      </c>
      <c r="X30" s="266">
        <v>6.6535563819999997</v>
      </c>
      <c r="Y30" s="266">
        <v>0</v>
      </c>
      <c r="Z30" s="266">
        <v>0</v>
      </c>
      <c r="AA30" s="266">
        <v>0</v>
      </c>
      <c r="AB30" s="266">
        <v>0</v>
      </c>
      <c r="AC30" s="266">
        <v>2.004630406</v>
      </c>
      <c r="AD30" s="266">
        <v>0</v>
      </c>
      <c r="AE30" s="266">
        <v>31.787863047999998</v>
      </c>
      <c r="AF30" s="266">
        <v>186.89660717000001</v>
      </c>
      <c r="AG30" s="266">
        <v>335.29564493999999</v>
      </c>
      <c r="AH30" s="266">
        <v>218.37187684</v>
      </c>
      <c r="AI30" s="266">
        <v>54.819678183999997</v>
      </c>
      <c r="AJ30" s="266">
        <v>1.9854323172999999</v>
      </c>
      <c r="AK30" s="266">
        <v>0</v>
      </c>
      <c r="AL30" s="266">
        <v>0</v>
      </c>
      <c r="AM30" s="266">
        <v>0</v>
      </c>
      <c r="AN30" s="266">
        <v>0</v>
      </c>
      <c r="AO30" s="266">
        <v>2.1694001758999999</v>
      </c>
      <c r="AP30" s="266">
        <v>0.26856273725000002</v>
      </c>
      <c r="AQ30" s="266">
        <v>34.515349549</v>
      </c>
      <c r="AR30" s="266">
        <v>215.52178712</v>
      </c>
      <c r="AS30" s="266">
        <v>238.01688687999999</v>
      </c>
      <c r="AT30" s="266">
        <v>285.22639034000002</v>
      </c>
      <c r="AU30" s="266">
        <v>105.56549805</v>
      </c>
      <c r="AV30" s="266">
        <v>29.272611461</v>
      </c>
      <c r="AW30" s="266">
        <v>0</v>
      </c>
      <c r="AX30" s="266">
        <v>0.41223517557</v>
      </c>
      <c r="AY30" s="266">
        <v>0</v>
      </c>
      <c r="AZ30" s="309">
        <v>0</v>
      </c>
      <c r="BA30" s="309">
        <v>0.41209227096000001</v>
      </c>
      <c r="BB30" s="309">
        <v>2.1478155858000001</v>
      </c>
      <c r="BC30" s="309">
        <v>56.182485198999998</v>
      </c>
      <c r="BD30" s="309">
        <v>157.21025166000001</v>
      </c>
      <c r="BE30" s="309">
        <v>248.27292073000001</v>
      </c>
      <c r="BF30" s="309">
        <v>208.24837504999999</v>
      </c>
      <c r="BG30" s="309">
        <v>62.837126259999998</v>
      </c>
      <c r="BH30" s="309">
        <v>5.7403672185000003</v>
      </c>
      <c r="BI30" s="309">
        <v>0</v>
      </c>
      <c r="BJ30" s="309">
        <v>0</v>
      </c>
      <c r="BK30" s="309">
        <v>0</v>
      </c>
      <c r="BL30" s="309">
        <v>0</v>
      </c>
      <c r="BM30" s="309">
        <v>0.41160250401999998</v>
      </c>
      <c r="BN30" s="309">
        <v>2.1464185314000002</v>
      </c>
      <c r="BO30" s="309">
        <v>56.172540724000001</v>
      </c>
      <c r="BP30" s="309">
        <v>157.19001377999999</v>
      </c>
      <c r="BQ30" s="309">
        <v>248.24307062</v>
      </c>
      <c r="BR30" s="309">
        <v>208.22521882999999</v>
      </c>
      <c r="BS30" s="309">
        <v>62.832607205000002</v>
      </c>
      <c r="BT30" s="309">
        <v>5.7393351279999996</v>
      </c>
      <c r="BU30" s="309">
        <v>0</v>
      </c>
      <c r="BV30" s="309">
        <v>0</v>
      </c>
    </row>
    <row r="31" spans="1:74" ht="11.15" customHeight="1" x14ac:dyDescent="0.25">
      <c r="A31" s="9" t="s">
        <v>40</v>
      </c>
      <c r="B31" s="206" t="s">
        <v>434</v>
      </c>
      <c r="C31" s="266">
        <v>0</v>
      </c>
      <c r="D31" s="266">
        <v>0</v>
      </c>
      <c r="E31" s="266">
        <v>1.8129181698000001</v>
      </c>
      <c r="F31" s="266">
        <v>0</v>
      </c>
      <c r="G31" s="266">
        <v>167.82649803999999</v>
      </c>
      <c r="H31" s="266">
        <v>272.23799817000003</v>
      </c>
      <c r="I31" s="266">
        <v>304.14762089999999</v>
      </c>
      <c r="J31" s="266">
        <v>257.88130036000001</v>
      </c>
      <c r="K31" s="266">
        <v>123.86198335</v>
      </c>
      <c r="L31" s="266">
        <v>5.6422089839999998</v>
      </c>
      <c r="M31" s="266">
        <v>0</v>
      </c>
      <c r="N31" s="266">
        <v>0</v>
      </c>
      <c r="O31" s="266">
        <v>0</v>
      </c>
      <c r="P31" s="266">
        <v>0</v>
      </c>
      <c r="Q31" s="266">
        <v>0</v>
      </c>
      <c r="R31" s="266">
        <v>6.0641705213000003</v>
      </c>
      <c r="S31" s="266">
        <v>41.783894005999997</v>
      </c>
      <c r="T31" s="266">
        <v>174.56505711</v>
      </c>
      <c r="U31" s="266">
        <v>319.77073121000001</v>
      </c>
      <c r="V31" s="266">
        <v>224.19147953999999</v>
      </c>
      <c r="W31" s="266">
        <v>182.30566081000001</v>
      </c>
      <c r="X31" s="266">
        <v>2.4016404212000002</v>
      </c>
      <c r="Y31" s="266">
        <v>0</v>
      </c>
      <c r="Z31" s="266">
        <v>0</v>
      </c>
      <c r="AA31" s="266">
        <v>0</v>
      </c>
      <c r="AB31" s="266">
        <v>0</v>
      </c>
      <c r="AC31" s="266">
        <v>6.0691914909999998</v>
      </c>
      <c r="AD31" s="266">
        <v>1.3845865152000001</v>
      </c>
      <c r="AE31" s="266">
        <v>36.999337179999998</v>
      </c>
      <c r="AF31" s="266">
        <v>255.57880259000001</v>
      </c>
      <c r="AG31" s="266">
        <v>343.18261460000002</v>
      </c>
      <c r="AH31" s="266">
        <v>246.32168897</v>
      </c>
      <c r="AI31" s="266">
        <v>71.922973912000003</v>
      </c>
      <c r="AJ31" s="266">
        <v>2.5240669618</v>
      </c>
      <c r="AK31" s="266">
        <v>0.28494560149999998</v>
      </c>
      <c r="AL31" s="266">
        <v>0</v>
      </c>
      <c r="AM31" s="266">
        <v>0</v>
      </c>
      <c r="AN31" s="266">
        <v>0</v>
      </c>
      <c r="AO31" s="266">
        <v>8.3647836294999998</v>
      </c>
      <c r="AP31" s="266">
        <v>2.9448995399000002</v>
      </c>
      <c r="AQ31" s="266">
        <v>42.889599017000002</v>
      </c>
      <c r="AR31" s="266">
        <v>264.56700016000002</v>
      </c>
      <c r="AS31" s="266">
        <v>300.56737334000002</v>
      </c>
      <c r="AT31" s="266">
        <v>298.53681922999999</v>
      </c>
      <c r="AU31" s="266">
        <v>145.39744121999999</v>
      </c>
      <c r="AV31" s="266">
        <v>22.033616762000001</v>
      </c>
      <c r="AW31" s="266">
        <v>0</v>
      </c>
      <c r="AX31" s="266">
        <v>0.99093670245999999</v>
      </c>
      <c r="AY31" s="266">
        <v>0</v>
      </c>
      <c r="AZ31" s="309">
        <v>0</v>
      </c>
      <c r="BA31" s="309">
        <v>3.2731879107999999</v>
      </c>
      <c r="BB31" s="309">
        <v>7.2118944048999998</v>
      </c>
      <c r="BC31" s="309">
        <v>66.364429043000001</v>
      </c>
      <c r="BD31" s="309">
        <v>189.53237927000001</v>
      </c>
      <c r="BE31" s="309">
        <v>304.58152462999999</v>
      </c>
      <c r="BF31" s="309">
        <v>259.07373288999997</v>
      </c>
      <c r="BG31" s="309">
        <v>88.910395747999999</v>
      </c>
      <c r="BH31" s="309">
        <v>8.3239286377999999</v>
      </c>
      <c r="BI31" s="309">
        <v>0.28507594546999998</v>
      </c>
      <c r="BJ31" s="309">
        <v>0</v>
      </c>
      <c r="BK31" s="309">
        <v>0</v>
      </c>
      <c r="BL31" s="309">
        <v>0</v>
      </c>
      <c r="BM31" s="309">
        <v>2.9856179642999998</v>
      </c>
      <c r="BN31" s="309">
        <v>6.5016985034000001</v>
      </c>
      <c r="BO31" s="309">
        <v>66.335211209999997</v>
      </c>
      <c r="BP31" s="309">
        <v>189.46603478</v>
      </c>
      <c r="BQ31" s="309">
        <v>304.49646439000003</v>
      </c>
      <c r="BR31" s="309">
        <v>258.98121710999999</v>
      </c>
      <c r="BS31" s="309">
        <v>88.858545922000005</v>
      </c>
      <c r="BT31" s="309">
        <v>8.3160358065000004</v>
      </c>
      <c r="BU31" s="309">
        <v>0.28483244356999998</v>
      </c>
      <c r="BV31" s="309">
        <v>0</v>
      </c>
    </row>
    <row r="32" spans="1:74" ht="11.15" customHeight="1" x14ac:dyDescent="0.25">
      <c r="A32" s="9" t="s">
        <v>329</v>
      </c>
      <c r="B32" s="206" t="s">
        <v>466</v>
      </c>
      <c r="C32" s="266">
        <v>20.828233770000001</v>
      </c>
      <c r="D32" s="266">
        <v>80.537674062999997</v>
      </c>
      <c r="E32" s="266">
        <v>34.662985450999997</v>
      </c>
      <c r="F32" s="266">
        <v>79.122107936000006</v>
      </c>
      <c r="G32" s="266">
        <v>264.55496729999999</v>
      </c>
      <c r="H32" s="266">
        <v>383.95551609</v>
      </c>
      <c r="I32" s="266">
        <v>440.60964236000001</v>
      </c>
      <c r="J32" s="266">
        <v>438.35718817999998</v>
      </c>
      <c r="K32" s="266">
        <v>390.38809040000001</v>
      </c>
      <c r="L32" s="266">
        <v>175.51604139</v>
      </c>
      <c r="M32" s="266">
        <v>65.882587293</v>
      </c>
      <c r="N32" s="266">
        <v>39.531928348000001</v>
      </c>
      <c r="O32" s="266">
        <v>29.3595282</v>
      </c>
      <c r="P32" s="266">
        <v>66.569889864000004</v>
      </c>
      <c r="Q32" s="266">
        <v>55.934777793000002</v>
      </c>
      <c r="R32" s="266">
        <v>101.04028445</v>
      </c>
      <c r="S32" s="266">
        <v>292.83735113</v>
      </c>
      <c r="T32" s="266">
        <v>360.21490657999999</v>
      </c>
      <c r="U32" s="266">
        <v>480.43112137000003</v>
      </c>
      <c r="V32" s="266">
        <v>440.97307038999998</v>
      </c>
      <c r="W32" s="266">
        <v>373.95768837000003</v>
      </c>
      <c r="X32" s="266">
        <v>203.32506081</v>
      </c>
      <c r="Y32" s="266">
        <v>52.992259992999998</v>
      </c>
      <c r="Z32" s="266">
        <v>50.597071841999998</v>
      </c>
      <c r="AA32" s="266">
        <v>47.039024953999999</v>
      </c>
      <c r="AB32" s="266">
        <v>46.152539695999998</v>
      </c>
      <c r="AC32" s="266">
        <v>101.78930982999999</v>
      </c>
      <c r="AD32" s="266">
        <v>108.8906746</v>
      </c>
      <c r="AE32" s="266">
        <v>166.43007208</v>
      </c>
      <c r="AF32" s="266">
        <v>341.72942248999999</v>
      </c>
      <c r="AG32" s="266">
        <v>501.12253766999999</v>
      </c>
      <c r="AH32" s="266">
        <v>453.85986778</v>
      </c>
      <c r="AI32" s="266">
        <v>272.28911647000001</v>
      </c>
      <c r="AJ32" s="266">
        <v>183.69629660999999</v>
      </c>
      <c r="AK32" s="266">
        <v>93.423616069999994</v>
      </c>
      <c r="AL32" s="266">
        <v>21.144380930000001</v>
      </c>
      <c r="AM32" s="266">
        <v>29.853109846999999</v>
      </c>
      <c r="AN32" s="266">
        <v>49.594631745999997</v>
      </c>
      <c r="AO32" s="266">
        <v>71.983898491000005</v>
      </c>
      <c r="AP32" s="266">
        <v>80.270753967999994</v>
      </c>
      <c r="AQ32" s="266">
        <v>189.2191502</v>
      </c>
      <c r="AR32" s="266">
        <v>347.56852028999998</v>
      </c>
      <c r="AS32" s="266">
        <v>435.87272617999997</v>
      </c>
      <c r="AT32" s="266">
        <v>455.35227706000001</v>
      </c>
      <c r="AU32" s="266">
        <v>280.02934152</v>
      </c>
      <c r="AV32" s="266">
        <v>176.67345484000001</v>
      </c>
      <c r="AW32" s="266">
        <v>41.027070275</v>
      </c>
      <c r="AX32" s="266">
        <v>67.304130404999995</v>
      </c>
      <c r="AY32" s="266">
        <v>24.913569527</v>
      </c>
      <c r="AZ32" s="309">
        <v>38.663113551999999</v>
      </c>
      <c r="BA32" s="309">
        <v>59.579218355000002</v>
      </c>
      <c r="BB32" s="309">
        <v>85.884248759000002</v>
      </c>
      <c r="BC32" s="309">
        <v>210.4340133</v>
      </c>
      <c r="BD32" s="309">
        <v>358.20838190000001</v>
      </c>
      <c r="BE32" s="309">
        <v>452.50287200999998</v>
      </c>
      <c r="BF32" s="309">
        <v>427.85236323999999</v>
      </c>
      <c r="BG32" s="309">
        <v>279.86551349000001</v>
      </c>
      <c r="BH32" s="309">
        <v>139.13930178000001</v>
      </c>
      <c r="BI32" s="309">
        <v>61.389201862</v>
      </c>
      <c r="BJ32" s="309">
        <v>36.629306270000001</v>
      </c>
      <c r="BK32" s="309">
        <v>32.992717681999999</v>
      </c>
      <c r="BL32" s="309">
        <v>35.338210992999997</v>
      </c>
      <c r="BM32" s="309">
        <v>55.737644906</v>
      </c>
      <c r="BN32" s="309">
        <v>83.540252100000004</v>
      </c>
      <c r="BO32" s="309">
        <v>210.80660508</v>
      </c>
      <c r="BP32" s="309">
        <v>358.5421288</v>
      </c>
      <c r="BQ32" s="309">
        <v>452.74752601</v>
      </c>
      <c r="BR32" s="309">
        <v>428.14730176</v>
      </c>
      <c r="BS32" s="309">
        <v>280.28336238999998</v>
      </c>
      <c r="BT32" s="309">
        <v>139.51544308999999</v>
      </c>
      <c r="BU32" s="309">
        <v>61.595241321000003</v>
      </c>
      <c r="BV32" s="309">
        <v>36.754959919999997</v>
      </c>
    </row>
    <row r="33" spans="1:74" ht="11.15" customHeight="1" x14ac:dyDescent="0.25">
      <c r="A33" s="9" t="s">
        <v>41</v>
      </c>
      <c r="B33" s="206" t="s">
        <v>436</v>
      </c>
      <c r="C33" s="266">
        <v>0.67212353613999998</v>
      </c>
      <c r="D33" s="266">
        <v>21.758847181</v>
      </c>
      <c r="E33" s="266">
        <v>14.527907484</v>
      </c>
      <c r="F33" s="266">
        <v>7.3337404528999999</v>
      </c>
      <c r="G33" s="266">
        <v>267.59994103999998</v>
      </c>
      <c r="H33" s="266">
        <v>376.21663373000001</v>
      </c>
      <c r="I33" s="266">
        <v>430.29094464999997</v>
      </c>
      <c r="J33" s="266">
        <v>391.66976520999998</v>
      </c>
      <c r="K33" s="266">
        <v>338.05113666</v>
      </c>
      <c r="L33" s="266">
        <v>77.167623007000003</v>
      </c>
      <c r="M33" s="266">
        <v>0.97948084612999997</v>
      </c>
      <c r="N33" s="266">
        <v>2.3711960246000001</v>
      </c>
      <c r="O33" s="266">
        <v>4.9511611544000003</v>
      </c>
      <c r="P33" s="266">
        <v>13.939398155999999</v>
      </c>
      <c r="Q33" s="266">
        <v>9.8707890613</v>
      </c>
      <c r="R33" s="266">
        <v>31.283185257</v>
      </c>
      <c r="S33" s="266">
        <v>220.44138674999999</v>
      </c>
      <c r="T33" s="266">
        <v>300.12136095</v>
      </c>
      <c r="U33" s="266">
        <v>428.55958256999998</v>
      </c>
      <c r="V33" s="266">
        <v>408.33434504000002</v>
      </c>
      <c r="W33" s="266">
        <v>382.10964388999997</v>
      </c>
      <c r="X33" s="266">
        <v>80.441541591000004</v>
      </c>
      <c r="Y33" s="266">
        <v>0.82371549780999997</v>
      </c>
      <c r="Z33" s="266">
        <v>5.5001704277999997</v>
      </c>
      <c r="AA33" s="266">
        <v>12.880770447</v>
      </c>
      <c r="AB33" s="266">
        <v>4.3147060768000003</v>
      </c>
      <c r="AC33" s="266">
        <v>55.613771843999999</v>
      </c>
      <c r="AD33" s="266">
        <v>20.437772804000002</v>
      </c>
      <c r="AE33" s="266">
        <v>106.13695611</v>
      </c>
      <c r="AF33" s="266">
        <v>296.22048281000002</v>
      </c>
      <c r="AG33" s="266">
        <v>462.64265599999999</v>
      </c>
      <c r="AH33" s="266">
        <v>388.59966000999998</v>
      </c>
      <c r="AI33" s="266">
        <v>209.57598331</v>
      </c>
      <c r="AJ33" s="266">
        <v>66.463623921999996</v>
      </c>
      <c r="AK33" s="266">
        <v>12.565336722</v>
      </c>
      <c r="AL33" s="266">
        <v>0.97317669307999999</v>
      </c>
      <c r="AM33" s="266">
        <v>5.4885900479999998</v>
      </c>
      <c r="AN33" s="266">
        <v>1.0796458595</v>
      </c>
      <c r="AO33" s="266">
        <v>34.073362174000003</v>
      </c>
      <c r="AP33" s="266">
        <v>18.274668159000001</v>
      </c>
      <c r="AQ33" s="266">
        <v>110.65652134</v>
      </c>
      <c r="AR33" s="266">
        <v>307.50183070999998</v>
      </c>
      <c r="AS33" s="266">
        <v>397.85122490999998</v>
      </c>
      <c r="AT33" s="266">
        <v>412.14211374000001</v>
      </c>
      <c r="AU33" s="266">
        <v>207.66815367999999</v>
      </c>
      <c r="AV33" s="266">
        <v>99.328860911000007</v>
      </c>
      <c r="AW33" s="266">
        <v>2.0929965372999999</v>
      </c>
      <c r="AX33" s="266">
        <v>25.220319475</v>
      </c>
      <c r="AY33" s="266">
        <v>1.5529065481</v>
      </c>
      <c r="AZ33" s="309">
        <v>5.1172186921999998</v>
      </c>
      <c r="BA33" s="309">
        <v>20.123088637999999</v>
      </c>
      <c r="BB33" s="309">
        <v>38.456870866999999</v>
      </c>
      <c r="BC33" s="309">
        <v>158.68912558</v>
      </c>
      <c r="BD33" s="309">
        <v>315.79701564999999</v>
      </c>
      <c r="BE33" s="309">
        <v>420.59904024999997</v>
      </c>
      <c r="BF33" s="309">
        <v>398.70308488000001</v>
      </c>
      <c r="BG33" s="309">
        <v>214.32651704</v>
      </c>
      <c r="BH33" s="309">
        <v>53.082488017000003</v>
      </c>
      <c r="BI33" s="309">
        <v>6.7480086530000003</v>
      </c>
      <c r="BJ33" s="309">
        <v>2.4542577882000001</v>
      </c>
      <c r="BK33" s="309">
        <v>5.3411442744000004</v>
      </c>
      <c r="BL33" s="309">
        <v>3.9315352814</v>
      </c>
      <c r="BM33" s="309">
        <v>18.776410426999998</v>
      </c>
      <c r="BN33" s="309">
        <v>35.740837800999998</v>
      </c>
      <c r="BO33" s="309">
        <v>158.60556502</v>
      </c>
      <c r="BP33" s="309">
        <v>315.69836336999998</v>
      </c>
      <c r="BQ33" s="309">
        <v>420.51524348999999</v>
      </c>
      <c r="BR33" s="309">
        <v>398.60735226000003</v>
      </c>
      <c r="BS33" s="309">
        <v>214.21582602999999</v>
      </c>
      <c r="BT33" s="309">
        <v>53.030217235999999</v>
      </c>
      <c r="BU33" s="309">
        <v>6.7356474001000004</v>
      </c>
      <c r="BV33" s="309">
        <v>2.4486217293000001</v>
      </c>
    </row>
    <row r="34" spans="1:74" ht="11.15" customHeight="1" x14ac:dyDescent="0.25">
      <c r="A34" s="9" t="s">
        <v>42</v>
      </c>
      <c r="B34" s="206" t="s">
        <v>437</v>
      </c>
      <c r="C34" s="266">
        <v>4.4853242211</v>
      </c>
      <c r="D34" s="266">
        <v>33.425811778000003</v>
      </c>
      <c r="E34" s="266">
        <v>87.326390416999999</v>
      </c>
      <c r="F34" s="266">
        <v>57.92372769</v>
      </c>
      <c r="G34" s="266">
        <v>395.42945164000002</v>
      </c>
      <c r="H34" s="266">
        <v>550.00033682000003</v>
      </c>
      <c r="I34" s="266">
        <v>607.46747045999996</v>
      </c>
      <c r="J34" s="266">
        <v>564.65567608000003</v>
      </c>
      <c r="K34" s="266">
        <v>391.77002742000002</v>
      </c>
      <c r="L34" s="266">
        <v>142.32869782</v>
      </c>
      <c r="M34" s="266">
        <v>12.649317499</v>
      </c>
      <c r="N34" s="266">
        <v>8.9735033404000006</v>
      </c>
      <c r="O34" s="266">
        <v>11.920186997</v>
      </c>
      <c r="P34" s="266">
        <v>24.357305926999999</v>
      </c>
      <c r="Q34" s="266">
        <v>36.101486231999999</v>
      </c>
      <c r="R34" s="266">
        <v>90.986119196999994</v>
      </c>
      <c r="S34" s="266">
        <v>291.23122244000001</v>
      </c>
      <c r="T34" s="266">
        <v>439.00594476999999</v>
      </c>
      <c r="U34" s="266">
        <v>548.55818934000001</v>
      </c>
      <c r="V34" s="266">
        <v>624.56185287999995</v>
      </c>
      <c r="W34" s="266">
        <v>523.48977014000002</v>
      </c>
      <c r="X34" s="266">
        <v>139.22978348999999</v>
      </c>
      <c r="Y34" s="266">
        <v>15.774359724</v>
      </c>
      <c r="Z34" s="266">
        <v>13.194136838</v>
      </c>
      <c r="AA34" s="266">
        <v>28.687615713</v>
      </c>
      <c r="AB34" s="266">
        <v>12.863089701</v>
      </c>
      <c r="AC34" s="266">
        <v>132.34520334000001</v>
      </c>
      <c r="AD34" s="266">
        <v>105.74689518</v>
      </c>
      <c r="AE34" s="266">
        <v>279.31975758999999</v>
      </c>
      <c r="AF34" s="266">
        <v>456.91185180000002</v>
      </c>
      <c r="AG34" s="266">
        <v>602.97939379000002</v>
      </c>
      <c r="AH34" s="266">
        <v>578.19590453000001</v>
      </c>
      <c r="AI34" s="266">
        <v>325.95751225999999</v>
      </c>
      <c r="AJ34" s="266">
        <v>132.99128517</v>
      </c>
      <c r="AK34" s="266">
        <v>70.762284072</v>
      </c>
      <c r="AL34" s="266">
        <v>8.1821172470000008</v>
      </c>
      <c r="AM34" s="266">
        <v>14.400178908999999</v>
      </c>
      <c r="AN34" s="266">
        <v>4.2603179493000001</v>
      </c>
      <c r="AO34" s="266">
        <v>70.471521182999993</v>
      </c>
      <c r="AP34" s="266">
        <v>84.973075717</v>
      </c>
      <c r="AQ34" s="266">
        <v>228.25857178000001</v>
      </c>
      <c r="AR34" s="266">
        <v>455.29549694999997</v>
      </c>
      <c r="AS34" s="266">
        <v>514.63297002000002</v>
      </c>
      <c r="AT34" s="266">
        <v>555.58046778999994</v>
      </c>
      <c r="AU34" s="266">
        <v>403.50840438</v>
      </c>
      <c r="AV34" s="266">
        <v>209.44073101999999</v>
      </c>
      <c r="AW34" s="266">
        <v>32.003633667000003</v>
      </c>
      <c r="AX34" s="266">
        <v>73.781909475000006</v>
      </c>
      <c r="AY34" s="266">
        <v>6.0858670300000002</v>
      </c>
      <c r="AZ34" s="309">
        <v>22.923249848000001</v>
      </c>
      <c r="BA34" s="309">
        <v>63.843576616999997</v>
      </c>
      <c r="BB34" s="309">
        <v>128.87410736000001</v>
      </c>
      <c r="BC34" s="309">
        <v>308.08120944000001</v>
      </c>
      <c r="BD34" s="309">
        <v>466.51215802000002</v>
      </c>
      <c r="BE34" s="309">
        <v>565.39368631000002</v>
      </c>
      <c r="BF34" s="309">
        <v>561.70697189999998</v>
      </c>
      <c r="BG34" s="309">
        <v>366.02649323000003</v>
      </c>
      <c r="BH34" s="309">
        <v>144.53029382</v>
      </c>
      <c r="BI34" s="309">
        <v>38.834391838999998</v>
      </c>
      <c r="BJ34" s="309">
        <v>8.9705387946999995</v>
      </c>
      <c r="BK34" s="309">
        <v>13.749506902</v>
      </c>
      <c r="BL34" s="309">
        <v>16.275040205</v>
      </c>
      <c r="BM34" s="309">
        <v>50.899477760000003</v>
      </c>
      <c r="BN34" s="309">
        <v>104.1019537</v>
      </c>
      <c r="BO34" s="309">
        <v>308.27820436000002</v>
      </c>
      <c r="BP34" s="309">
        <v>466.67011707</v>
      </c>
      <c r="BQ34" s="309">
        <v>565.51581898999996</v>
      </c>
      <c r="BR34" s="309">
        <v>561.84363728000005</v>
      </c>
      <c r="BS34" s="309">
        <v>366.17027762999999</v>
      </c>
      <c r="BT34" s="309">
        <v>144.64857019999999</v>
      </c>
      <c r="BU34" s="309">
        <v>38.874191488000001</v>
      </c>
      <c r="BV34" s="309">
        <v>8.9733273764000003</v>
      </c>
    </row>
    <row r="35" spans="1:74" ht="11.15" customHeight="1" x14ac:dyDescent="0.25">
      <c r="A35" s="9" t="s">
        <v>44</v>
      </c>
      <c r="B35" s="206" t="s">
        <v>438</v>
      </c>
      <c r="C35" s="266">
        <v>4.1764991217</v>
      </c>
      <c r="D35" s="266">
        <v>2.5771440034999999</v>
      </c>
      <c r="E35" s="266">
        <v>13.634100437000001</v>
      </c>
      <c r="F35" s="266">
        <v>69.383598962999997</v>
      </c>
      <c r="G35" s="266">
        <v>134.95422488</v>
      </c>
      <c r="H35" s="266">
        <v>295.96021035000001</v>
      </c>
      <c r="I35" s="266">
        <v>412.38228072999999</v>
      </c>
      <c r="J35" s="266">
        <v>340.87026401000003</v>
      </c>
      <c r="K35" s="266">
        <v>235.27677199999999</v>
      </c>
      <c r="L35" s="266">
        <v>44.325719925000001</v>
      </c>
      <c r="M35" s="266">
        <v>4.7931201493</v>
      </c>
      <c r="N35" s="266">
        <v>0</v>
      </c>
      <c r="O35" s="266">
        <v>4.3669113156999999E-2</v>
      </c>
      <c r="P35" s="266">
        <v>0</v>
      </c>
      <c r="Q35" s="266">
        <v>10.001970528999999</v>
      </c>
      <c r="R35" s="266">
        <v>49.733823602000001</v>
      </c>
      <c r="S35" s="266">
        <v>56.003592898999997</v>
      </c>
      <c r="T35" s="266">
        <v>230.28990844</v>
      </c>
      <c r="U35" s="266">
        <v>392.08293677</v>
      </c>
      <c r="V35" s="266">
        <v>382.15007032</v>
      </c>
      <c r="W35" s="266">
        <v>204.50440599999999</v>
      </c>
      <c r="X35" s="266">
        <v>47.800670646999997</v>
      </c>
      <c r="Y35" s="266">
        <v>10.500643088</v>
      </c>
      <c r="Z35" s="266">
        <v>0</v>
      </c>
      <c r="AA35" s="266">
        <v>0</v>
      </c>
      <c r="AB35" s="266">
        <v>1.7218923973</v>
      </c>
      <c r="AC35" s="266">
        <v>8.1336034320999993</v>
      </c>
      <c r="AD35" s="266">
        <v>42.546181683</v>
      </c>
      <c r="AE35" s="266">
        <v>158.24992804999999</v>
      </c>
      <c r="AF35" s="266">
        <v>262.07611334000001</v>
      </c>
      <c r="AG35" s="266">
        <v>411.85889794000002</v>
      </c>
      <c r="AH35" s="266">
        <v>438.78784773000001</v>
      </c>
      <c r="AI35" s="266">
        <v>226.45675431000001</v>
      </c>
      <c r="AJ35" s="266">
        <v>101.02483927</v>
      </c>
      <c r="AK35" s="266">
        <v>14.556033798</v>
      </c>
      <c r="AL35" s="266">
        <v>0</v>
      </c>
      <c r="AM35" s="266">
        <v>4.3619408615000001E-2</v>
      </c>
      <c r="AN35" s="266">
        <v>2.8774335565000002</v>
      </c>
      <c r="AO35" s="266">
        <v>7.2027537457999999</v>
      </c>
      <c r="AP35" s="266">
        <v>59.758237444999999</v>
      </c>
      <c r="AQ35" s="266">
        <v>124.99291454</v>
      </c>
      <c r="AR35" s="266">
        <v>345.78094156999998</v>
      </c>
      <c r="AS35" s="266">
        <v>414.97640315000001</v>
      </c>
      <c r="AT35" s="266">
        <v>330.53387142999998</v>
      </c>
      <c r="AU35" s="266">
        <v>221.25593014</v>
      </c>
      <c r="AV35" s="266">
        <v>45.059532580999999</v>
      </c>
      <c r="AW35" s="266">
        <v>22.875346920999998</v>
      </c>
      <c r="AX35" s="266">
        <v>0</v>
      </c>
      <c r="AY35" s="266">
        <v>0</v>
      </c>
      <c r="AZ35" s="309">
        <v>3.1330856064999999</v>
      </c>
      <c r="BA35" s="309">
        <v>12.414241207</v>
      </c>
      <c r="BB35" s="309">
        <v>40.494160837999999</v>
      </c>
      <c r="BC35" s="309">
        <v>123.02286887</v>
      </c>
      <c r="BD35" s="309">
        <v>262.86679858999997</v>
      </c>
      <c r="BE35" s="309">
        <v>387.84640815</v>
      </c>
      <c r="BF35" s="309">
        <v>341.59051348000003</v>
      </c>
      <c r="BG35" s="309">
        <v>200.34069019</v>
      </c>
      <c r="BH35" s="309">
        <v>66.934513393000003</v>
      </c>
      <c r="BI35" s="309">
        <v>8.2982132190000009</v>
      </c>
      <c r="BJ35" s="309">
        <v>0.28900143188999999</v>
      </c>
      <c r="BK35" s="309">
        <v>1.0350318206</v>
      </c>
      <c r="BL35" s="309">
        <v>3.4284675079000002</v>
      </c>
      <c r="BM35" s="309">
        <v>12.726028833000001</v>
      </c>
      <c r="BN35" s="309">
        <v>40.796964879000001</v>
      </c>
      <c r="BO35" s="309">
        <v>123.17679625</v>
      </c>
      <c r="BP35" s="309">
        <v>263.08639225000002</v>
      </c>
      <c r="BQ35" s="309">
        <v>388.15544541000003</v>
      </c>
      <c r="BR35" s="309">
        <v>341.91496280000001</v>
      </c>
      <c r="BS35" s="309">
        <v>200.59651375000001</v>
      </c>
      <c r="BT35" s="309">
        <v>67.048635019000002</v>
      </c>
      <c r="BU35" s="309">
        <v>8.3151003823000007</v>
      </c>
      <c r="BV35" s="309">
        <v>0.28963628072999997</v>
      </c>
    </row>
    <row r="36" spans="1:74" ht="11.15" customHeight="1" x14ac:dyDescent="0.25">
      <c r="A36" s="9" t="s">
        <v>45</v>
      </c>
      <c r="B36" s="206" t="s">
        <v>439</v>
      </c>
      <c r="C36" s="266">
        <v>15.216738188000001</v>
      </c>
      <c r="D36" s="266">
        <v>7.7366040958999998</v>
      </c>
      <c r="E36" s="266">
        <v>9.0480254643000002</v>
      </c>
      <c r="F36" s="266">
        <v>24.764694234</v>
      </c>
      <c r="G36" s="266">
        <v>39.455959057000001</v>
      </c>
      <c r="H36" s="266">
        <v>117.69564269</v>
      </c>
      <c r="I36" s="266">
        <v>320.48794449000002</v>
      </c>
      <c r="J36" s="266">
        <v>256.72470743000002</v>
      </c>
      <c r="K36" s="266">
        <v>141.97728584000001</v>
      </c>
      <c r="L36" s="266">
        <v>46.114574138999998</v>
      </c>
      <c r="M36" s="266">
        <v>16.129023646</v>
      </c>
      <c r="N36" s="266">
        <v>9.5618314541</v>
      </c>
      <c r="O36" s="266">
        <v>8.4961540535999998</v>
      </c>
      <c r="P36" s="266">
        <v>5.6347136483</v>
      </c>
      <c r="Q36" s="266">
        <v>8.4387160148000007</v>
      </c>
      <c r="R36" s="266">
        <v>26.001505766000001</v>
      </c>
      <c r="S36" s="266">
        <v>23.872489044000002</v>
      </c>
      <c r="T36" s="266">
        <v>115.935894</v>
      </c>
      <c r="U36" s="266">
        <v>209.62196723</v>
      </c>
      <c r="V36" s="266">
        <v>246.25451645000001</v>
      </c>
      <c r="W36" s="266">
        <v>131.83299514999999</v>
      </c>
      <c r="X36" s="266">
        <v>40.629383116</v>
      </c>
      <c r="Y36" s="266">
        <v>16.281730209999999</v>
      </c>
      <c r="Z36" s="266">
        <v>10.309317663</v>
      </c>
      <c r="AA36" s="266">
        <v>9.0603991744000005</v>
      </c>
      <c r="AB36" s="266">
        <v>7.7553170938999996</v>
      </c>
      <c r="AC36" s="266">
        <v>8.2392934787000005</v>
      </c>
      <c r="AD36" s="266">
        <v>19.213886970000001</v>
      </c>
      <c r="AE36" s="266">
        <v>66.440680086</v>
      </c>
      <c r="AF36" s="266">
        <v>111.3952367</v>
      </c>
      <c r="AG36" s="266">
        <v>213.40285374999999</v>
      </c>
      <c r="AH36" s="266">
        <v>294.97349208000003</v>
      </c>
      <c r="AI36" s="266">
        <v>214.05456716</v>
      </c>
      <c r="AJ36" s="266">
        <v>101.1482414</v>
      </c>
      <c r="AK36" s="266">
        <v>15.487508836</v>
      </c>
      <c r="AL36" s="266">
        <v>10.187550359999999</v>
      </c>
      <c r="AM36" s="266">
        <v>9.5405347434000003</v>
      </c>
      <c r="AN36" s="266">
        <v>7.0531717936999998</v>
      </c>
      <c r="AO36" s="266">
        <v>7.5379271382999997</v>
      </c>
      <c r="AP36" s="266">
        <v>23.556306897999999</v>
      </c>
      <c r="AQ36" s="266">
        <v>52.995225818000002</v>
      </c>
      <c r="AR36" s="266">
        <v>178.89743941</v>
      </c>
      <c r="AS36" s="266">
        <v>295.73275726999998</v>
      </c>
      <c r="AT36" s="266">
        <v>248.62700027</v>
      </c>
      <c r="AU36" s="266">
        <v>158.30779946000001</v>
      </c>
      <c r="AV36" s="266">
        <v>26.108559565</v>
      </c>
      <c r="AW36" s="266">
        <v>24.486381785999999</v>
      </c>
      <c r="AX36" s="266">
        <v>8.1607237430000001</v>
      </c>
      <c r="AY36" s="266">
        <v>7.8008798271000002</v>
      </c>
      <c r="AZ36" s="309">
        <v>7.6468029264000004</v>
      </c>
      <c r="BA36" s="309">
        <v>11.266146727000001</v>
      </c>
      <c r="BB36" s="309">
        <v>18.255888340999999</v>
      </c>
      <c r="BC36" s="309">
        <v>45.075826223</v>
      </c>
      <c r="BD36" s="309">
        <v>103.51299100999999</v>
      </c>
      <c r="BE36" s="309">
        <v>227.65892213000001</v>
      </c>
      <c r="BF36" s="309">
        <v>225.26662976</v>
      </c>
      <c r="BG36" s="309">
        <v>137.02626662</v>
      </c>
      <c r="BH36" s="309">
        <v>39.018400063000001</v>
      </c>
      <c r="BI36" s="309">
        <v>12.217111427000001</v>
      </c>
      <c r="BJ36" s="309">
        <v>8.3030629566999998</v>
      </c>
      <c r="BK36" s="309">
        <v>8.5059173092999991</v>
      </c>
      <c r="BL36" s="309">
        <v>7.6196463051999999</v>
      </c>
      <c r="BM36" s="309">
        <v>11.230791504999999</v>
      </c>
      <c r="BN36" s="309">
        <v>18.2078019</v>
      </c>
      <c r="BO36" s="309">
        <v>44.986864932000003</v>
      </c>
      <c r="BP36" s="309">
        <v>103.35703798</v>
      </c>
      <c r="BQ36" s="309">
        <v>227.41960535000001</v>
      </c>
      <c r="BR36" s="309">
        <v>225.03091753000001</v>
      </c>
      <c r="BS36" s="309">
        <v>136.83569936999999</v>
      </c>
      <c r="BT36" s="309">
        <v>38.942674609999997</v>
      </c>
      <c r="BU36" s="309">
        <v>12.184121942999999</v>
      </c>
      <c r="BV36" s="309">
        <v>8.2777316411000008</v>
      </c>
    </row>
    <row r="37" spans="1:74" ht="11.15" customHeight="1" x14ac:dyDescent="0.25">
      <c r="A37" s="9" t="s">
        <v>567</v>
      </c>
      <c r="B37" s="206" t="s">
        <v>467</v>
      </c>
      <c r="C37" s="266">
        <v>7.4961456951000001</v>
      </c>
      <c r="D37" s="266">
        <v>22.753325462999999</v>
      </c>
      <c r="E37" s="266">
        <v>20.977489721000001</v>
      </c>
      <c r="F37" s="266">
        <v>32.348679269000002</v>
      </c>
      <c r="G37" s="266">
        <v>173.4582498</v>
      </c>
      <c r="H37" s="266">
        <v>268.76992404999999</v>
      </c>
      <c r="I37" s="266">
        <v>375.13392470000002</v>
      </c>
      <c r="J37" s="266">
        <v>350.29853157000002</v>
      </c>
      <c r="K37" s="266">
        <v>230.03030709999999</v>
      </c>
      <c r="L37" s="266">
        <v>68.959078864999995</v>
      </c>
      <c r="M37" s="266">
        <v>17.662973363999999</v>
      </c>
      <c r="N37" s="266">
        <v>10.641427438999999</v>
      </c>
      <c r="O37" s="266">
        <v>8.9648960169999992</v>
      </c>
      <c r="P37" s="266">
        <v>17.942291274999999</v>
      </c>
      <c r="Q37" s="266">
        <v>18.235214188</v>
      </c>
      <c r="R37" s="266">
        <v>41.573089688000003</v>
      </c>
      <c r="S37" s="266">
        <v>128.57937989999999</v>
      </c>
      <c r="T37" s="266">
        <v>226.00017907</v>
      </c>
      <c r="U37" s="266">
        <v>372.39535433999998</v>
      </c>
      <c r="V37" s="266">
        <v>334.98275599999999</v>
      </c>
      <c r="W37" s="266">
        <v>241.57435902</v>
      </c>
      <c r="X37" s="266">
        <v>74.600894866999994</v>
      </c>
      <c r="Y37" s="266">
        <v>15.969872076</v>
      </c>
      <c r="Z37" s="266">
        <v>13.696916129</v>
      </c>
      <c r="AA37" s="266">
        <v>15.125548509</v>
      </c>
      <c r="AB37" s="266">
        <v>12.422784968</v>
      </c>
      <c r="AC37" s="266">
        <v>42.474304433</v>
      </c>
      <c r="AD37" s="266">
        <v>42.347858189</v>
      </c>
      <c r="AE37" s="266">
        <v>105.08832404</v>
      </c>
      <c r="AF37" s="266">
        <v>246.08638837000001</v>
      </c>
      <c r="AG37" s="266">
        <v>397.00141890999998</v>
      </c>
      <c r="AH37" s="266">
        <v>355.92674697000001</v>
      </c>
      <c r="AI37" s="266">
        <v>180.2752543</v>
      </c>
      <c r="AJ37" s="266">
        <v>82.057159463000005</v>
      </c>
      <c r="AK37" s="266">
        <v>31.800515035</v>
      </c>
      <c r="AL37" s="266">
        <v>6.9458995190000001</v>
      </c>
      <c r="AM37" s="266">
        <v>9.6251277440000003</v>
      </c>
      <c r="AN37" s="266">
        <v>11.884163689999999</v>
      </c>
      <c r="AO37" s="266">
        <v>27.776584865</v>
      </c>
      <c r="AP37" s="266">
        <v>36.272352556000001</v>
      </c>
      <c r="AQ37" s="266">
        <v>101.14420698000001</v>
      </c>
      <c r="AR37" s="266">
        <v>274.14539796999998</v>
      </c>
      <c r="AS37" s="266">
        <v>346.25165766999999</v>
      </c>
      <c r="AT37" s="266">
        <v>356.84373076000003</v>
      </c>
      <c r="AU37" s="266">
        <v>200.21353149000001</v>
      </c>
      <c r="AV37" s="266">
        <v>83.891833376999998</v>
      </c>
      <c r="AW37" s="266">
        <v>18.031914555</v>
      </c>
      <c r="AX37" s="266">
        <v>25.634252352000001</v>
      </c>
      <c r="AY37" s="266">
        <v>7.1128196724999997</v>
      </c>
      <c r="AZ37" s="309">
        <v>12.404524672999999</v>
      </c>
      <c r="BA37" s="309">
        <v>24.164494827999999</v>
      </c>
      <c r="BB37" s="309">
        <v>42.432734306</v>
      </c>
      <c r="BC37" s="309">
        <v>122.63906719000001</v>
      </c>
      <c r="BD37" s="309">
        <v>239.05976651</v>
      </c>
      <c r="BE37" s="309">
        <v>348.57414978999998</v>
      </c>
      <c r="BF37" s="309">
        <v>323.7100883</v>
      </c>
      <c r="BG37" s="309">
        <v>176.01113961999999</v>
      </c>
      <c r="BH37" s="309">
        <v>62.694332355</v>
      </c>
      <c r="BI37" s="309">
        <v>20.257783147000001</v>
      </c>
      <c r="BJ37" s="309">
        <v>10.01314133</v>
      </c>
      <c r="BK37" s="309">
        <v>10.138250034</v>
      </c>
      <c r="BL37" s="309">
        <v>10.891380711</v>
      </c>
      <c r="BM37" s="309">
        <v>21.772614186999999</v>
      </c>
      <c r="BN37" s="309">
        <v>38.845868815999999</v>
      </c>
      <c r="BO37" s="309">
        <v>123.05794673</v>
      </c>
      <c r="BP37" s="309">
        <v>239.5676172</v>
      </c>
      <c r="BQ37" s="309">
        <v>349.02666049999999</v>
      </c>
      <c r="BR37" s="309">
        <v>324.17691797999998</v>
      </c>
      <c r="BS37" s="309">
        <v>176.46135240999999</v>
      </c>
      <c r="BT37" s="309">
        <v>62.970395402000001</v>
      </c>
      <c r="BU37" s="309">
        <v>20.365158833999999</v>
      </c>
      <c r="BV37" s="309">
        <v>10.063175618000001</v>
      </c>
    </row>
    <row r="38" spans="1:74" ht="11.15" customHeight="1" x14ac:dyDescent="0.25">
      <c r="A38" s="9"/>
      <c r="B38" s="190" t="s">
        <v>158</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310"/>
      <c r="BA38" s="310"/>
      <c r="BB38" s="310"/>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5" customHeight="1" x14ac:dyDescent="0.25">
      <c r="A39" s="9" t="s">
        <v>145</v>
      </c>
      <c r="B39" s="206" t="s">
        <v>432</v>
      </c>
      <c r="C39" s="249">
        <v>0</v>
      </c>
      <c r="D39" s="249">
        <v>0</v>
      </c>
      <c r="E39" s="249">
        <v>0</v>
      </c>
      <c r="F39" s="249">
        <v>0</v>
      </c>
      <c r="G39" s="249">
        <v>11.512399017</v>
      </c>
      <c r="H39" s="249">
        <v>69.350690904999993</v>
      </c>
      <c r="I39" s="249">
        <v>222.40288851</v>
      </c>
      <c r="J39" s="249">
        <v>165.71853002</v>
      </c>
      <c r="K39" s="249">
        <v>45.133226301000001</v>
      </c>
      <c r="L39" s="249">
        <v>1.1642532468</v>
      </c>
      <c r="M39" s="249">
        <v>0</v>
      </c>
      <c r="N39" s="249">
        <v>0</v>
      </c>
      <c r="O39" s="249">
        <v>0</v>
      </c>
      <c r="P39" s="249">
        <v>0</v>
      </c>
      <c r="Q39" s="249">
        <v>0</v>
      </c>
      <c r="R39" s="249">
        <v>0</v>
      </c>
      <c r="S39" s="249">
        <v>14.032664234</v>
      </c>
      <c r="T39" s="249">
        <v>65.188146007</v>
      </c>
      <c r="U39" s="249">
        <v>224.75524544999999</v>
      </c>
      <c r="V39" s="249">
        <v>182.03135305000001</v>
      </c>
      <c r="W39" s="249">
        <v>48.636846796999997</v>
      </c>
      <c r="X39" s="249">
        <v>1.1642532468</v>
      </c>
      <c r="Y39" s="249">
        <v>0</v>
      </c>
      <c r="Z39" s="249">
        <v>0</v>
      </c>
      <c r="AA39" s="249">
        <v>0</v>
      </c>
      <c r="AB39" s="249">
        <v>0</v>
      </c>
      <c r="AC39" s="249">
        <v>0</v>
      </c>
      <c r="AD39" s="249">
        <v>0</v>
      </c>
      <c r="AE39" s="249">
        <v>13.838665269</v>
      </c>
      <c r="AF39" s="249">
        <v>68.756218704999995</v>
      </c>
      <c r="AG39" s="249">
        <v>241.37079055999999</v>
      </c>
      <c r="AH39" s="249">
        <v>178.96077518999999</v>
      </c>
      <c r="AI39" s="249">
        <v>50.282051275000001</v>
      </c>
      <c r="AJ39" s="249">
        <v>1.1642532468</v>
      </c>
      <c r="AK39" s="249">
        <v>0</v>
      </c>
      <c r="AL39" s="249">
        <v>0</v>
      </c>
      <c r="AM39" s="249">
        <v>0</v>
      </c>
      <c r="AN39" s="249">
        <v>0</v>
      </c>
      <c r="AO39" s="249">
        <v>0</v>
      </c>
      <c r="AP39" s="249">
        <v>0</v>
      </c>
      <c r="AQ39" s="249">
        <v>12.127852646999999</v>
      </c>
      <c r="AR39" s="249">
        <v>68.356398952999996</v>
      </c>
      <c r="AS39" s="249">
        <v>242.32272778999999</v>
      </c>
      <c r="AT39" s="249">
        <v>183.35624813000001</v>
      </c>
      <c r="AU39" s="249">
        <v>48.041316639999998</v>
      </c>
      <c r="AV39" s="249">
        <v>1.1642532468</v>
      </c>
      <c r="AW39" s="249">
        <v>0</v>
      </c>
      <c r="AX39" s="249">
        <v>0</v>
      </c>
      <c r="AY39" s="249">
        <v>0</v>
      </c>
      <c r="AZ39" s="312">
        <v>0</v>
      </c>
      <c r="BA39" s="312">
        <v>0</v>
      </c>
      <c r="BB39" s="312">
        <v>0</v>
      </c>
      <c r="BC39" s="312">
        <v>11.73963</v>
      </c>
      <c r="BD39" s="312">
        <v>75.488320000000002</v>
      </c>
      <c r="BE39" s="312">
        <v>233.2998</v>
      </c>
      <c r="BF39" s="312">
        <v>190.08320000000001</v>
      </c>
      <c r="BG39" s="312">
        <v>47.706650000000003</v>
      </c>
      <c r="BH39" s="312">
        <v>1.8139460000000001</v>
      </c>
      <c r="BI39" s="312">
        <v>0</v>
      </c>
      <c r="BJ39" s="312">
        <v>0</v>
      </c>
      <c r="BK39" s="312">
        <v>0</v>
      </c>
      <c r="BL39" s="312">
        <v>0</v>
      </c>
      <c r="BM39" s="312">
        <v>0</v>
      </c>
      <c r="BN39" s="312">
        <v>0</v>
      </c>
      <c r="BO39" s="312">
        <v>10.416840000000001</v>
      </c>
      <c r="BP39" s="312">
        <v>76.819329999999994</v>
      </c>
      <c r="BQ39" s="312">
        <v>228.61750000000001</v>
      </c>
      <c r="BR39" s="312">
        <v>186.1634</v>
      </c>
      <c r="BS39" s="312">
        <v>48.176020000000001</v>
      </c>
      <c r="BT39" s="312">
        <v>1.9817979999999999</v>
      </c>
      <c r="BU39" s="312">
        <v>0</v>
      </c>
      <c r="BV39" s="312">
        <v>0</v>
      </c>
    </row>
    <row r="40" spans="1:74" ht="11.15" customHeight="1" x14ac:dyDescent="0.25">
      <c r="A40" s="9" t="s">
        <v>146</v>
      </c>
      <c r="B40" s="206" t="s">
        <v>465</v>
      </c>
      <c r="C40" s="249">
        <v>0</v>
      </c>
      <c r="D40" s="249">
        <v>0</v>
      </c>
      <c r="E40" s="249">
        <v>0.19748724655</v>
      </c>
      <c r="F40" s="249">
        <v>0.26104390335</v>
      </c>
      <c r="G40" s="249">
        <v>32.888512949999999</v>
      </c>
      <c r="H40" s="249">
        <v>132.66370696000001</v>
      </c>
      <c r="I40" s="249">
        <v>278.62022880000001</v>
      </c>
      <c r="J40" s="249">
        <v>208.62086239999999</v>
      </c>
      <c r="K40" s="249">
        <v>79.246961377999995</v>
      </c>
      <c r="L40" s="249">
        <v>5.1279902163999997</v>
      </c>
      <c r="M40" s="249">
        <v>0</v>
      </c>
      <c r="N40" s="249">
        <v>8.6426902882000001E-2</v>
      </c>
      <c r="O40" s="249">
        <v>0</v>
      </c>
      <c r="P40" s="249">
        <v>0</v>
      </c>
      <c r="Q40" s="249">
        <v>0.19748724655</v>
      </c>
      <c r="R40" s="249">
        <v>0.26104390335</v>
      </c>
      <c r="S40" s="249">
        <v>38.809730066999997</v>
      </c>
      <c r="T40" s="249">
        <v>126.14402173000001</v>
      </c>
      <c r="U40" s="249">
        <v>280.53986971</v>
      </c>
      <c r="V40" s="249">
        <v>223.86921373999999</v>
      </c>
      <c r="W40" s="249">
        <v>84.259044469000003</v>
      </c>
      <c r="X40" s="249">
        <v>5.4335267250000001</v>
      </c>
      <c r="Y40" s="249">
        <v>0</v>
      </c>
      <c r="Z40" s="249">
        <v>8.6426902882000001E-2</v>
      </c>
      <c r="AA40" s="249">
        <v>0</v>
      </c>
      <c r="AB40" s="249">
        <v>0</v>
      </c>
      <c r="AC40" s="249">
        <v>0.19748724655</v>
      </c>
      <c r="AD40" s="249">
        <v>0.30464668276000001</v>
      </c>
      <c r="AE40" s="249">
        <v>39.827682981000002</v>
      </c>
      <c r="AF40" s="249">
        <v>130.04993537999999</v>
      </c>
      <c r="AG40" s="249">
        <v>297.67854817</v>
      </c>
      <c r="AH40" s="249">
        <v>221.95831845999999</v>
      </c>
      <c r="AI40" s="249">
        <v>89.274880568</v>
      </c>
      <c r="AJ40" s="249">
        <v>6.1621439124000004</v>
      </c>
      <c r="AK40" s="249">
        <v>0</v>
      </c>
      <c r="AL40" s="249">
        <v>8.6426902882000001E-2</v>
      </c>
      <c r="AM40" s="249">
        <v>0</v>
      </c>
      <c r="AN40" s="249">
        <v>0</v>
      </c>
      <c r="AO40" s="249">
        <v>0.19748724655</v>
      </c>
      <c r="AP40" s="249">
        <v>0.26161975773000001</v>
      </c>
      <c r="AQ40" s="249">
        <v>36.545301856999998</v>
      </c>
      <c r="AR40" s="249">
        <v>125.85321352</v>
      </c>
      <c r="AS40" s="249">
        <v>300.01121366000001</v>
      </c>
      <c r="AT40" s="249">
        <v>223.84074061000001</v>
      </c>
      <c r="AU40" s="249">
        <v>85.971422472</v>
      </c>
      <c r="AV40" s="249">
        <v>6.2854056598000003</v>
      </c>
      <c r="AW40" s="249">
        <v>0</v>
      </c>
      <c r="AX40" s="249">
        <v>8.6426902882000001E-2</v>
      </c>
      <c r="AY40" s="249">
        <v>0</v>
      </c>
      <c r="AZ40" s="312">
        <v>0</v>
      </c>
      <c r="BA40" s="312">
        <v>0.1974872</v>
      </c>
      <c r="BB40" s="312">
        <v>0.26161980000000001</v>
      </c>
      <c r="BC40" s="312">
        <v>34.208419999999997</v>
      </c>
      <c r="BD40" s="312">
        <v>127.5142</v>
      </c>
      <c r="BE40" s="312">
        <v>291.16430000000003</v>
      </c>
      <c r="BF40" s="312">
        <v>231.3809</v>
      </c>
      <c r="BG40" s="312">
        <v>86.216520000000003</v>
      </c>
      <c r="BH40" s="312">
        <v>8.3816710000000008</v>
      </c>
      <c r="BI40" s="312">
        <v>0</v>
      </c>
      <c r="BJ40" s="312">
        <v>8.6426900000000001E-2</v>
      </c>
      <c r="BK40" s="312">
        <v>0</v>
      </c>
      <c r="BL40" s="312">
        <v>0</v>
      </c>
      <c r="BM40" s="312">
        <v>0</v>
      </c>
      <c r="BN40" s="312">
        <v>0.26161980000000001</v>
      </c>
      <c r="BO40" s="312">
        <v>30.285270000000001</v>
      </c>
      <c r="BP40" s="312">
        <v>128.31379999999999</v>
      </c>
      <c r="BQ40" s="312">
        <v>283.34500000000003</v>
      </c>
      <c r="BR40" s="312">
        <v>229.4442</v>
      </c>
      <c r="BS40" s="312">
        <v>86.411820000000006</v>
      </c>
      <c r="BT40" s="312">
        <v>8.3474970000000006</v>
      </c>
      <c r="BU40" s="312">
        <v>0</v>
      </c>
      <c r="BV40" s="312">
        <v>8.6426900000000001E-2</v>
      </c>
    </row>
    <row r="41" spans="1:74" ht="11.15" customHeight="1" x14ac:dyDescent="0.25">
      <c r="A41" s="9" t="s">
        <v>147</v>
      </c>
      <c r="B41" s="206" t="s">
        <v>433</v>
      </c>
      <c r="C41" s="249">
        <v>0</v>
      </c>
      <c r="D41" s="249">
        <v>0</v>
      </c>
      <c r="E41" s="249">
        <v>2.8139465361</v>
      </c>
      <c r="F41" s="249">
        <v>2.0232428233999999</v>
      </c>
      <c r="G41" s="249">
        <v>58.712183852999999</v>
      </c>
      <c r="H41" s="249">
        <v>167.50152073000001</v>
      </c>
      <c r="I41" s="249">
        <v>251.66789032</v>
      </c>
      <c r="J41" s="249">
        <v>203.68161185</v>
      </c>
      <c r="K41" s="249">
        <v>77.378149249000003</v>
      </c>
      <c r="L41" s="249">
        <v>6.6282385995000004</v>
      </c>
      <c r="M41" s="249">
        <v>0</v>
      </c>
      <c r="N41" s="249">
        <v>0.15500339077</v>
      </c>
      <c r="O41" s="249">
        <v>0</v>
      </c>
      <c r="P41" s="249">
        <v>0</v>
      </c>
      <c r="Q41" s="249">
        <v>2.8139465361</v>
      </c>
      <c r="R41" s="249">
        <v>2.0093640707999998</v>
      </c>
      <c r="S41" s="249">
        <v>70.543087417999999</v>
      </c>
      <c r="T41" s="249">
        <v>169.25732601999999</v>
      </c>
      <c r="U41" s="249">
        <v>254.7595302</v>
      </c>
      <c r="V41" s="249">
        <v>211.86367129000001</v>
      </c>
      <c r="W41" s="249">
        <v>81.271179971999999</v>
      </c>
      <c r="X41" s="249">
        <v>6.7998582484999996</v>
      </c>
      <c r="Y41" s="249">
        <v>0</v>
      </c>
      <c r="Z41" s="249">
        <v>0.15500339077</v>
      </c>
      <c r="AA41" s="249">
        <v>0</v>
      </c>
      <c r="AB41" s="249">
        <v>0</v>
      </c>
      <c r="AC41" s="249">
        <v>2.7060307470999998</v>
      </c>
      <c r="AD41" s="249">
        <v>2.0484109285000001</v>
      </c>
      <c r="AE41" s="249">
        <v>70.485168181999995</v>
      </c>
      <c r="AF41" s="249">
        <v>167.85632418</v>
      </c>
      <c r="AG41" s="249">
        <v>274.77475132000001</v>
      </c>
      <c r="AH41" s="249">
        <v>215.16757898</v>
      </c>
      <c r="AI41" s="249">
        <v>88.585560810999993</v>
      </c>
      <c r="AJ41" s="249">
        <v>7.4652138867</v>
      </c>
      <c r="AK41" s="249">
        <v>0</v>
      </c>
      <c r="AL41" s="249">
        <v>0.15500339077</v>
      </c>
      <c r="AM41" s="249">
        <v>0</v>
      </c>
      <c r="AN41" s="249">
        <v>0</v>
      </c>
      <c r="AO41" s="249">
        <v>2.8648792959999998</v>
      </c>
      <c r="AP41" s="249">
        <v>1.2183132167999999</v>
      </c>
      <c r="AQ41" s="249">
        <v>66.414803031999995</v>
      </c>
      <c r="AR41" s="249">
        <v>166.52372346999999</v>
      </c>
      <c r="AS41" s="249">
        <v>276.91761152999999</v>
      </c>
      <c r="AT41" s="249">
        <v>208.20633376000001</v>
      </c>
      <c r="AU41" s="249">
        <v>86.946549578000003</v>
      </c>
      <c r="AV41" s="249">
        <v>6.7931536057999997</v>
      </c>
      <c r="AW41" s="249">
        <v>0</v>
      </c>
      <c r="AX41" s="249">
        <v>0.15500339077</v>
      </c>
      <c r="AY41" s="249">
        <v>0</v>
      </c>
      <c r="AZ41" s="312">
        <v>0</v>
      </c>
      <c r="BA41" s="312">
        <v>3.040149</v>
      </c>
      <c r="BB41" s="312">
        <v>1.112188</v>
      </c>
      <c r="BC41" s="312">
        <v>65.026089999999996</v>
      </c>
      <c r="BD41" s="312">
        <v>171.45599999999999</v>
      </c>
      <c r="BE41" s="312">
        <v>263.21960000000001</v>
      </c>
      <c r="BF41" s="312">
        <v>214.73150000000001</v>
      </c>
      <c r="BG41" s="312">
        <v>93.298439999999999</v>
      </c>
      <c r="BH41" s="312">
        <v>9.2602980000000006</v>
      </c>
      <c r="BI41" s="312">
        <v>0</v>
      </c>
      <c r="BJ41" s="312">
        <v>0.19622690000000001</v>
      </c>
      <c r="BK41" s="312">
        <v>0</v>
      </c>
      <c r="BL41" s="312">
        <v>0</v>
      </c>
      <c r="BM41" s="312">
        <v>0.86129310000000003</v>
      </c>
      <c r="BN41" s="312">
        <v>1.2158899999999999</v>
      </c>
      <c r="BO41" s="312">
        <v>59.48621</v>
      </c>
      <c r="BP41" s="312">
        <v>169.06800000000001</v>
      </c>
      <c r="BQ41" s="312">
        <v>247.01609999999999</v>
      </c>
      <c r="BR41" s="312">
        <v>215.51159999999999</v>
      </c>
      <c r="BS41" s="312">
        <v>95.001350000000002</v>
      </c>
      <c r="BT41" s="312">
        <v>9.7261509999999998</v>
      </c>
      <c r="BU41" s="312">
        <v>0</v>
      </c>
      <c r="BV41" s="312">
        <v>0.19622690000000001</v>
      </c>
    </row>
    <row r="42" spans="1:74" ht="11.15" customHeight="1" x14ac:dyDescent="0.25">
      <c r="A42" s="9" t="s">
        <v>148</v>
      </c>
      <c r="B42" s="206" t="s">
        <v>434</v>
      </c>
      <c r="C42" s="249">
        <v>0</v>
      </c>
      <c r="D42" s="249">
        <v>0.30389143184</v>
      </c>
      <c r="E42" s="249">
        <v>6.4383458415000003</v>
      </c>
      <c r="F42" s="249">
        <v>7.1661697790999996</v>
      </c>
      <c r="G42" s="249">
        <v>58.963891271000001</v>
      </c>
      <c r="H42" s="249">
        <v>210.38916738</v>
      </c>
      <c r="I42" s="249">
        <v>310.79791750999999</v>
      </c>
      <c r="J42" s="249">
        <v>243.25174179000001</v>
      </c>
      <c r="K42" s="249">
        <v>104.55760531</v>
      </c>
      <c r="L42" s="249">
        <v>11.064585072</v>
      </c>
      <c r="M42" s="249">
        <v>0.27036156216000001</v>
      </c>
      <c r="N42" s="249">
        <v>0</v>
      </c>
      <c r="O42" s="249">
        <v>0</v>
      </c>
      <c r="P42" s="249">
        <v>0.30389143184</v>
      </c>
      <c r="Q42" s="249">
        <v>6.5333888652000001</v>
      </c>
      <c r="R42" s="249">
        <v>7.1384378221000002</v>
      </c>
      <c r="S42" s="249">
        <v>71.732069791000001</v>
      </c>
      <c r="T42" s="249">
        <v>219.41493249000001</v>
      </c>
      <c r="U42" s="249">
        <v>312.41979809999998</v>
      </c>
      <c r="V42" s="249">
        <v>246.92127013999999</v>
      </c>
      <c r="W42" s="249">
        <v>108.98207116</v>
      </c>
      <c r="X42" s="249">
        <v>11.017274023000001</v>
      </c>
      <c r="Y42" s="249">
        <v>0.27036156216000001</v>
      </c>
      <c r="Z42" s="249">
        <v>0</v>
      </c>
      <c r="AA42" s="249">
        <v>0</v>
      </c>
      <c r="AB42" s="249">
        <v>0.30389143184</v>
      </c>
      <c r="AC42" s="249">
        <v>6.2161816512000003</v>
      </c>
      <c r="AD42" s="249">
        <v>7.5877094532999996</v>
      </c>
      <c r="AE42" s="249">
        <v>70.420797342</v>
      </c>
      <c r="AF42" s="249">
        <v>218.02336489000001</v>
      </c>
      <c r="AG42" s="249">
        <v>325.87660417000001</v>
      </c>
      <c r="AH42" s="249">
        <v>251.24602024999999</v>
      </c>
      <c r="AI42" s="249">
        <v>118.92269518000001</v>
      </c>
      <c r="AJ42" s="249">
        <v>11.257438065000001</v>
      </c>
      <c r="AK42" s="249">
        <v>0.19802665338</v>
      </c>
      <c r="AL42" s="249">
        <v>0</v>
      </c>
      <c r="AM42" s="249">
        <v>0</v>
      </c>
      <c r="AN42" s="249">
        <v>0.30389143184</v>
      </c>
      <c r="AO42" s="249">
        <v>6.5643937261999996</v>
      </c>
      <c r="AP42" s="249">
        <v>5.7076668296999999</v>
      </c>
      <c r="AQ42" s="249">
        <v>68.485883663999999</v>
      </c>
      <c r="AR42" s="249">
        <v>219.83877734999999</v>
      </c>
      <c r="AS42" s="249">
        <v>326.77987223999997</v>
      </c>
      <c r="AT42" s="249">
        <v>242.41255869</v>
      </c>
      <c r="AU42" s="249">
        <v>116.62787213999999</v>
      </c>
      <c r="AV42" s="249">
        <v>10.058068539000001</v>
      </c>
      <c r="AW42" s="249">
        <v>0.22652121352999999</v>
      </c>
      <c r="AX42" s="249">
        <v>0</v>
      </c>
      <c r="AY42" s="249">
        <v>0</v>
      </c>
      <c r="AZ42" s="312">
        <v>0.30389139999999998</v>
      </c>
      <c r="BA42" s="312">
        <v>7.171869</v>
      </c>
      <c r="BB42" s="312">
        <v>5.4000219999999999</v>
      </c>
      <c r="BC42" s="312">
        <v>68.130330000000001</v>
      </c>
      <c r="BD42" s="312">
        <v>224.9667</v>
      </c>
      <c r="BE42" s="312">
        <v>312.90280000000001</v>
      </c>
      <c r="BF42" s="312">
        <v>242.57929999999999</v>
      </c>
      <c r="BG42" s="312">
        <v>125.4335</v>
      </c>
      <c r="BH42" s="312">
        <v>11.05705</v>
      </c>
      <c r="BI42" s="312">
        <v>0.22652120000000001</v>
      </c>
      <c r="BJ42" s="312">
        <v>9.9093700000000007E-2</v>
      </c>
      <c r="BK42" s="312">
        <v>0</v>
      </c>
      <c r="BL42" s="312">
        <v>0.30389139999999998</v>
      </c>
      <c r="BM42" s="312">
        <v>3.766734</v>
      </c>
      <c r="BN42" s="312">
        <v>4.6832229999999999</v>
      </c>
      <c r="BO42" s="312">
        <v>62.451819999999998</v>
      </c>
      <c r="BP42" s="312">
        <v>220.19390000000001</v>
      </c>
      <c r="BQ42" s="312">
        <v>295.89870000000002</v>
      </c>
      <c r="BR42" s="312">
        <v>243.4264</v>
      </c>
      <c r="BS42" s="312">
        <v>126.40349999999999</v>
      </c>
      <c r="BT42" s="312">
        <v>11.461209999999999</v>
      </c>
      <c r="BU42" s="312">
        <v>0.2550288</v>
      </c>
      <c r="BV42" s="312">
        <v>9.9093700000000007E-2</v>
      </c>
    </row>
    <row r="43" spans="1:74" ht="11.15" customHeight="1" x14ac:dyDescent="0.25">
      <c r="A43" s="9" t="s">
        <v>149</v>
      </c>
      <c r="B43" s="206" t="s">
        <v>466</v>
      </c>
      <c r="C43" s="249">
        <v>29.874561639</v>
      </c>
      <c r="D43" s="249">
        <v>32.894184774999999</v>
      </c>
      <c r="E43" s="249">
        <v>56.371267312999997</v>
      </c>
      <c r="F43" s="249">
        <v>94.014602767</v>
      </c>
      <c r="G43" s="249">
        <v>209.2362493</v>
      </c>
      <c r="H43" s="249">
        <v>371.30413635999997</v>
      </c>
      <c r="I43" s="249">
        <v>453.75964026999998</v>
      </c>
      <c r="J43" s="249">
        <v>419.55203753000001</v>
      </c>
      <c r="K43" s="249">
        <v>286.58423957000002</v>
      </c>
      <c r="L43" s="249">
        <v>127.57045711000001</v>
      </c>
      <c r="M43" s="249">
        <v>53.541152775</v>
      </c>
      <c r="N43" s="249">
        <v>45.608046039999998</v>
      </c>
      <c r="O43" s="249">
        <v>28.907060607999998</v>
      </c>
      <c r="P43" s="249">
        <v>36.484777016999999</v>
      </c>
      <c r="Q43" s="249">
        <v>54.819787910999999</v>
      </c>
      <c r="R43" s="249">
        <v>94.934834589000005</v>
      </c>
      <c r="S43" s="249">
        <v>217.9463121</v>
      </c>
      <c r="T43" s="249">
        <v>370.79284911000002</v>
      </c>
      <c r="U43" s="249">
        <v>456.27991579000002</v>
      </c>
      <c r="V43" s="249">
        <v>425.11785308999998</v>
      </c>
      <c r="W43" s="249">
        <v>297.93068871999998</v>
      </c>
      <c r="X43" s="249">
        <v>135.32460817</v>
      </c>
      <c r="Y43" s="249">
        <v>57.490151726000001</v>
      </c>
      <c r="Z43" s="249">
        <v>45.889180201000002</v>
      </c>
      <c r="AA43" s="249">
        <v>29.589421770000001</v>
      </c>
      <c r="AB43" s="249">
        <v>41.354824743000002</v>
      </c>
      <c r="AC43" s="249">
        <v>55.718092579</v>
      </c>
      <c r="AD43" s="249">
        <v>97.756230183</v>
      </c>
      <c r="AE43" s="249">
        <v>226.97267335000001</v>
      </c>
      <c r="AF43" s="249">
        <v>370.65570758000001</v>
      </c>
      <c r="AG43" s="249">
        <v>465.99654665000003</v>
      </c>
      <c r="AH43" s="249">
        <v>425.94480482</v>
      </c>
      <c r="AI43" s="249">
        <v>308.81307909999998</v>
      </c>
      <c r="AJ43" s="249">
        <v>142.06318225999999</v>
      </c>
      <c r="AK43" s="249">
        <v>57.203339204000002</v>
      </c>
      <c r="AL43" s="249">
        <v>47.464885858000002</v>
      </c>
      <c r="AM43" s="249">
        <v>33.325646519999999</v>
      </c>
      <c r="AN43" s="249">
        <v>45.183680955</v>
      </c>
      <c r="AO43" s="249">
        <v>64.220965518</v>
      </c>
      <c r="AP43" s="249">
        <v>100.61600099</v>
      </c>
      <c r="AQ43" s="249">
        <v>218.47453879</v>
      </c>
      <c r="AR43" s="249">
        <v>359.93243851</v>
      </c>
      <c r="AS43" s="249">
        <v>466.40987955000003</v>
      </c>
      <c r="AT43" s="249">
        <v>424.14213243</v>
      </c>
      <c r="AU43" s="249">
        <v>303.63841504999999</v>
      </c>
      <c r="AV43" s="249">
        <v>148.70229019000001</v>
      </c>
      <c r="AW43" s="249">
        <v>62.014555317000003</v>
      </c>
      <c r="AX43" s="249">
        <v>49.233279797999998</v>
      </c>
      <c r="AY43" s="249">
        <v>34.399350038999998</v>
      </c>
      <c r="AZ43" s="312">
        <v>46.538809999999998</v>
      </c>
      <c r="BA43" s="312">
        <v>65.792659999999998</v>
      </c>
      <c r="BB43" s="312">
        <v>97.066379999999995</v>
      </c>
      <c r="BC43" s="312">
        <v>216.3356</v>
      </c>
      <c r="BD43" s="312">
        <v>354.45729999999998</v>
      </c>
      <c r="BE43" s="312">
        <v>460.34410000000003</v>
      </c>
      <c r="BF43" s="312">
        <v>424.11189999999999</v>
      </c>
      <c r="BG43" s="312">
        <v>304.0652</v>
      </c>
      <c r="BH43" s="312">
        <v>157.10390000000001</v>
      </c>
      <c r="BI43" s="312">
        <v>60.389000000000003</v>
      </c>
      <c r="BJ43" s="312">
        <v>51.44838</v>
      </c>
      <c r="BK43" s="312">
        <v>33.80545</v>
      </c>
      <c r="BL43" s="312">
        <v>45.777540000000002</v>
      </c>
      <c r="BM43" s="312">
        <v>61.119280000000003</v>
      </c>
      <c r="BN43" s="312">
        <v>96.952770000000001</v>
      </c>
      <c r="BO43" s="312">
        <v>212.63079999999999</v>
      </c>
      <c r="BP43" s="312">
        <v>360.05930000000001</v>
      </c>
      <c r="BQ43" s="312">
        <v>455.85860000000002</v>
      </c>
      <c r="BR43" s="312">
        <v>426.87220000000002</v>
      </c>
      <c r="BS43" s="312">
        <v>306.10390000000001</v>
      </c>
      <c r="BT43" s="312">
        <v>158.81309999999999</v>
      </c>
      <c r="BU43" s="312">
        <v>63.692749999999997</v>
      </c>
      <c r="BV43" s="312">
        <v>51.249029999999998</v>
      </c>
    </row>
    <row r="44" spans="1:74" ht="11.15" customHeight="1" x14ac:dyDescent="0.25">
      <c r="A44" s="9" t="s">
        <v>150</v>
      </c>
      <c r="B44" s="206" t="s">
        <v>436</v>
      </c>
      <c r="C44" s="249">
        <v>5.5876476534000004</v>
      </c>
      <c r="D44" s="249">
        <v>4.0441892946999998</v>
      </c>
      <c r="E44" s="249">
        <v>24.483179419999999</v>
      </c>
      <c r="F44" s="249">
        <v>40.377039441000001</v>
      </c>
      <c r="G44" s="249">
        <v>152.22506686</v>
      </c>
      <c r="H44" s="249">
        <v>346.15796879999999</v>
      </c>
      <c r="I44" s="249">
        <v>417.80143061000001</v>
      </c>
      <c r="J44" s="249">
        <v>383.64177235</v>
      </c>
      <c r="K44" s="249">
        <v>230.05625003</v>
      </c>
      <c r="L44" s="249">
        <v>52.914371080000002</v>
      </c>
      <c r="M44" s="249">
        <v>5.3112401904000004</v>
      </c>
      <c r="N44" s="249">
        <v>4.6908550311999999</v>
      </c>
      <c r="O44" s="249">
        <v>5.4118153160000002</v>
      </c>
      <c r="P44" s="249">
        <v>5.9122326194000001</v>
      </c>
      <c r="Q44" s="249">
        <v>24.544709830999999</v>
      </c>
      <c r="R44" s="249">
        <v>38.588507151000002</v>
      </c>
      <c r="S44" s="249">
        <v>166.89952983000001</v>
      </c>
      <c r="T44" s="249">
        <v>349.05827309</v>
      </c>
      <c r="U44" s="249">
        <v>420.81192049999999</v>
      </c>
      <c r="V44" s="249">
        <v>387.84579574000003</v>
      </c>
      <c r="W44" s="249">
        <v>240.36804813000001</v>
      </c>
      <c r="X44" s="249">
        <v>57.157606741000002</v>
      </c>
      <c r="Y44" s="249">
        <v>5.2505774224000001</v>
      </c>
      <c r="Z44" s="249">
        <v>4.6073996637999999</v>
      </c>
      <c r="AA44" s="249">
        <v>5.4796746010000001</v>
      </c>
      <c r="AB44" s="249">
        <v>7.0247932411000003</v>
      </c>
      <c r="AC44" s="249">
        <v>23.383505224</v>
      </c>
      <c r="AD44" s="249">
        <v>39.514658857999997</v>
      </c>
      <c r="AE44" s="249">
        <v>173.95665104</v>
      </c>
      <c r="AF44" s="249">
        <v>343.54366900999997</v>
      </c>
      <c r="AG44" s="249">
        <v>431.82315038000002</v>
      </c>
      <c r="AH44" s="249">
        <v>394.71248200000002</v>
      </c>
      <c r="AI44" s="249">
        <v>255.72021547</v>
      </c>
      <c r="AJ44" s="249">
        <v>61.896927548999997</v>
      </c>
      <c r="AK44" s="249">
        <v>5.0077400734999999</v>
      </c>
      <c r="AL44" s="249">
        <v>5.1153743605999997</v>
      </c>
      <c r="AM44" s="249">
        <v>6.6836769076999998</v>
      </c>
      <c r="AN44" s="249">
        <v>7.4562638487999999</v>
      </c>
      <c r="AO44" s="249">
        <v>28.146963451000001</v>
      </c>
      <c r="AP44" s="249">
        <v>37.000342406999998</v>
      </c>
      <c r="AQ44" s="249">
        <v>164.30350067000001</v>
      </c>
      <c r="AR44" s="249">
        <v>330.60656781</v>
      </c>
      <c r="AS44" s="249">
        <v>429.77554504</v>
      </c>
      <c r="AT44" s="249">
        <v>384.40435063000001</v>
      </c>
      <c r="AU44" s="249">
        <v>250.57858052</v>
      </c>
      <c r="AV44" s="249">
        <v>63.396208002000002</v>
      </c>
      <c r="AW44" s="249">
        <v>5.7122584342999998</v>
      </c>
      <c r="AX44" s="249">
        <v>5.2126920299000004</v>
      </c>
      <c r="AY44" s="249">
        <v>7.0745049608999997</v>
      </c>
      <c r="AZ44" s="312">
        <v>7.2642660000000001</v>
      </c>
      <c r="BA44" s="312">
        <v>29.289449999999999</v>
      </c>
      <c r="BB44" s="312">
        <v>33.287230000000001</v>
      </c>
      <c r="BC44" s="312">
        <v>162.35910000000001</v>
      </c>
      <c r="BD44" s="312">
        <v>322.46679999999998</v>
      </c>
      <c r="BE44" s="312">
        <v>420.68700000000001</v>
      </c>
      <c r="BF44" s="312">
        <v>381.85539999999997</v>
      </c>
      <c r="BG44" s="312">
        <v>254.7954</v>
      </c>
      <c r="BH44" s="312">
        <v>70.774259999999998</v>
      </c>
      <c r="BI44" s="312">
        <v>5.3619640000000004</v>
      </c>
      <c r="BJ44" s="312">
        <v>7.4992789999999996</v>
      </c>
      <c r="BK44" s="312">
        <v>5.9787590000000002</v>
      </c>
      <c r="BL44" s="312">
        <v>7.1069550000000001</v>
      </c>
      <c r="BM44" s="312">
        <v>22.531230000000001</v>
      </c>
      <c r="BN44" s="312">
        <v>32.576900000000002</v>
      </c>
      <c r="BO44" s="312">
        <v>155.79150000000001</v>
      </c>
      <c r="BP44" s="312">
        <v>324.0138</v>
      </c>
      <c r="BQ44" s="312">
        <v>413.09539999999998</v>
      </c>
      <c r="BR44" s="312">
        <v>385.73329999999999</v>
      </c>
      <c r="BS44" s="312">
        <v>257.35430000000002</v>
      </c>
      <c r="BT44" s="312">
        <v>73.023790000000005</v>
      </c>
      <c r="BU44" s="312">
        <v>5.9212030000000002</v>
      </c>
      <c r="BV44" s="312">
        <v>7.0981170000000002</v>
      </c>
    </row>
    <row r="45" spans="1:74" ht="11.15" customHeight="1" x14ac:dyDescent="0.25">
      <c r="A45" s="9" t="s">
        <v>151</v>
      </c>
      <c r="B45" s="206" t="s">
        <v>437</v>
      </c>
      <c r="C45" s="249">
        <v>14.041375132000001</v>
      </c>
      <c r="D45" s="249">
        <v>22.071579469</v>
      </c>
      <c r="E45" s="249">
        <v>63.642188085999997</v>
      </c>
      <c r="F45" s="249">
        <v>122.29957477000001</v>
      </c>
      <c r="G45" s="249">
        <v>269.42706883</v>
      </c>
      <c r="H45" s="249">
        <v>494.84694013000001</v>
      </c>
      <c r="I45" s="249">
        <v>576.24843899999996</v>
      </c>
      <c r="J45" s="249">
        <v>573.62285935</v>
      </c>
      <c r="K45" s="249">
        <v>381.76613803999999</v>
      </c>
      <c r="L45" s="249">
        <v>152.00905336</v>
      </c>
      <c r="M45" s="249">
        <v>40.954237884999998</v>
      </c>
      <c r="N45" s="249">
        <v>10.848786934</v>
      </c>
      <c r="O45" s="249">
        <v>13.506319655</v>
      </c>
      <c r="P45" s="249">
        <v>22.79016644</v>
      </c>
      <c r="Q45" s="249">
        <v>67.133380153000004</v>
      </c>
      <c r="R45" s="249">
        <v>118.12870721</v>
      </c>
      <c r="S45" s="249">
        <v>279.91427042999999</v>
      </c>
      <c r="T45" s="249">
        <v>498.96208739999997</v>
      </c>
      <c r="U45" s="249">
        <v>582.23497032</v>
      </c>
      <c r="V45" s="249">
        <v>578.81612722</v>
      </c>
      <c r="W45" s="249">
        <v>391.05113847000001</v>
      </c>
      <c r="X45" s="249">
        <v>155.29187715</v>
      </c>
      <c r="Y45" s="249">
        <v>38.734791727000001</v>
      </c>
      <c r="Z45" s="249">
        <v>10.899572094</v>
      </c>
      <c r="AA45" s="249">
        <v>13.161827914</v>
      </c>
      <c r="AB45" s="249">
        <v>21.889602190000002</v>
      </c>
      <c r="AC45" s="249">
        <v>64.825201632000002</v>
      </c>
      <c r="AD45" s="249">
        <v>118.15744201</v>
      </c>
      <c r="AE45" s="249">
        <v>281.52088786000002</v>
      </c>
      <c r="AF45" s="249">
        <v>492.21756963000001</v>
      </c>
      <c r="AG45" s="249">
        <v>578.69250913999997</v>
      </c>
      <c r="AH45" s="249">
        <v>585.60093318999998</v>
      </c>
      <c r="AI45" s="249">
        <v>411.45130022000001</v>
      </c>
      <c r="AJ45" s="249">
        <v>157.98010626999999</v>
      </c>
      <c r="AK45" s="249">
        <v>36.965941747000002</v>
      </c>
      <c r="AL45" s="249">
        <v>12.087423981000001</v>
      </c>
      <c r="AM45" s="249">
        <v>15.421625683</v>
      </c>
      <c r="AN45" s="249">
        <v>23.106727961000001</v>
      </c>
      <c r="AO45" s="249">
        <v>75.598868350999993</v>
      </c>
      <c r="AP45" s="249">
        <v>118.40155970000001</v>
      </c>
      <c r="AQ45" s="249">
        <v>277.69227706999999</v>
      </c>
      <c r="AR45" s="249">
        <v>484.44818694000003</v>
      </c>
      <c r="AS45" s="249">
        <v>583.79933333999998</v>
      </c>
      <c r="AT45" s="249">
        <v>580.01357818999998</v>
      </c>
      <c r="AU45" s="249">
        <v>403.84072784</v>
      </c>
      <c r="AV45" s="249">
        <v>157.38501943</v>
      </c>
      <c r="AW45" s="249">
        <v>40.607776770999997</v>
      </c>
      <c r="AX45" s="249">
        <v>12.175149018999999</v>
      </c>
      <c r="AY45" s="249">
        <v>16.076202032000001</v>
      </c>
      <c r="AZ45" s="312">
        <v>22.526789999999998</v>
      </c>
      <c r="BA45" s="312">
        <v>74.316400000000002</v>
      </c>
      <c r="BB45" s="312">
        <v>108.3655</v>
      </c>
      <c r="BC45" s="312">
        <v>272.8288</v>
      </c>
      <c r="BD45" s="312">
        <v>471.74990000000003</v>
      </c>
      <c r="BE45" s="312">
        <v>567.07860000000005</v>
      </c>
      <c r="BF45" s="312">
        <v>563.68200000000002</v>
      </c>
      <c r="BG45" s="312">
        <v>405.67869999999999</v>
      </c>
      <c r="BH45" s="312">
        <v>165.12610000000001</v>
      </c>
      <c r="BI45" s="312">
        <v>39.727130000000002</v>
      </c>
      <c r="BJ45" s="312">
        <v>18.836690000000001</v>
      </c>
      <c r="BK45" s="312">
        <v>13.847060000000001</v>
      </c>
      <c r="BL45" s="312">
        <v>22.652999999999999</v>
      </c>
      <c r="BM45" s="312">
        <v>68.28734</v>
      </c>
      <c r="BN45" s="312">
        <v>103.3754</v>
      </c>
      <c r="BO45" s="312">
        <v>269.5095</v>
      </c>
      <c r="BP45" s="312">
        <v>468.86840000000001</v>
      </c>
      <c r="BQ45" s="312">
        <v>564.73969999999997</v>
      </c>
      <c r="BR45" s="312">
        <v>562.03070000000002</v>
      </c>
      <c r="BS45" s="312">
        <v>404.54020000000003</v>
      </c>
      <c r="BT45" s="312">
        <v>167.4674</v>
      </c>
      <c r="BU45" s="312">
        <v>39.442979999999999</v>
      </c>
      <c r="BV45" s="312">
        <v>17.96734</v>
      </c>
    </row>
    <row r="46" spans="1:74" ht="11.15" customHeight="1" x14ac:dyDescent="0.25">
      <c r="A46" s="9" t="s">
        <v>152</v>
      </c>
      <c r="B46" s="206" t="s">
        <v>438</v>
      </c>
      <c r="C46" s="249">
        <v>0.91022446698000004</v>
      </c>
      <c r="D46" s="249">
        <v>4.1649178062000001</v>
      </c>
      <c r="E46" s="249">
        <v>18.907602497999999</v>
      </c>
      <c r="F46" s="249">
        <v>41.733195322</v>
      </c>
      <c r="G46" s="249">
        <v>104.66120831000001</v>
      </c>
      <c r="H46" s="249">
        <v>277.90610177999997</v>
      </c>
      <c r="I46" s="249">
        <v>383.37731317999999</v>
      </c>
      <c r="J46" s="249">
        <v>333.65196465000002</v>
      </c>
      <c r="K46" s="249">
        <v>202.47964777000001</v>
      </c>
      <c r="L46" s="249">
        <v>72.312277656000006</v>
      </c>
      <c r="M46" s="249">
        <v>11.261249936</v>
      </c>
      <c r="N46" s="249">
        <v>0.11454523375</v>
      </c>
      <c r="O46" s="249">
        <v>1.3278743791000001</v>
      </c>
      <c r="P46" s="249">
        <v>4.2478021607000001</v>
      </c>
      <c r="Q46" s="249">
        <v>18.991456207999999</v>
      </c>
      <c r="R46" s="249">
        <v>44.776337269999999</v>
      </c>
      <c r="S46" s="249">
        <v>109.98170422</v>
      </c>
      <c r="T46" s="249">
        <v>280.95744703000003</v>
      </c>
      <c r="U46" s="249">
        <v>386.84536394000003</v>
      </c>
      <c r="V46" s="249">
        <v>335.07348507</v>
      </c>
      <c r="W46" s="249">
        <v>206.43561919999999</v>
      </c>
      <c r="X46" s="249">
        <v>69.664718593999993</v>
      </c>
      <c r="Y46" s="249">
        <v>10.371729301</v>
      </c>
      <c r="Z46" s="249">
        <v>0.11454523375</v>
      </c>
      <c r="AA46" s="249">
        <v>1.1578918005000001</v>
      </c>
      <c r="AB46" s="249">
        <v>3.9863661991999999</v>
      </c>
      <c r="AC46" s="249">
        <v>18.523686728000001</v>
      </c>
      <c r="AD46" s="249">
        <v>46.542946864000001</v>
      </c>
      <c r="AE46" s="249">
        <v>98.992477046000005</v>
      </c>
      <c r="AF46" s="249">
        <v>284.04624009999998</v>
      </c>
      <c r="AG46" s="249">
        <v>387.24530555000001</v>
      </c>
      <c r="AH46" s="249">
        <v>341.44056274000002</v>
      </c>
      <c r="AI46" s="249">
        <v>205.50339568999999</v>
      </c>
      <c r="AJ46" s="249">
        <v>70.180170883000002</v>
      </c>
      <c r="AK46" s="249">
        <v>10.118634155000001</v>
      </c>
      <c r="AL46" s="249">
        <v>0.11454523375</v>
      </c>
      <c r="AM46" s="249">
        <v>1.0419904555999999</v>
      </c>
      <c r="AN46" s="249">
        <v>3.9847417124</v>
      </c>
      <c r="AO46" s="249">
        <v>18.759069203999999</v>
      </c>
      <c r="AP46" s="249">
        <v>48.272318663999997</v>
      </c>
      <c r="AQ46" s="249">
        <v>107.71199608000001</v>
      </c>
      <c r="AR46" s="249">
        <v>285.37502281000002</v>
      </c>
      <c r="AS46" s="249">
        <v>390.17676404999997</v>
      </c>
      <c r="AT46" s="249">
        <v>352.92544591000001</v>
      </c>
      <c r="AU46" s="249">
        <v>205.64010134</v>
      </c>
      <c r="AV46" s="249">
        <v>73.576857989000004</v>
      </c>
      <c r="AW46" s="249">
        <v>11.227323198000001</v>
      </c>
      <c r="AX46" s="249">
        <v>0.11454523375</v>
      </c>
      <c r="AY46" s="249">
        <v>1.0463523964999999</v>
      </c>
      <c r="AZ46" s="312">
        <v>4.2724849999999996</v>
      </c>
      <c r="BA46" s="312">
        <v>17.86599</v>
      </c>
      <c r="BB46" s="312">
        <v>49.756010000000003</v>
      </c>
      <c r="BC46" s="312">
        <v>112.756</v>
      </c>
      <c r="BD46" s="312">
        <v>296.22989999999999</v>
      </c>
      <c r="BE46" s="312">
        <v>393.80110000000002</v>
      </c>
      <c r="BF46" s="312">
        <v>345.9864</v>
      </c>
      <c r="BG46" s="312">
        <v>205.9212</v>
      </c>
      <c r="BH46" s="312">
        <v>70.803229999999999</v>
      </c>
      <c r="BI46" s="312">
        <v>13.082000000000001</v>
      </c>
      <c r="BJ46" s="312">
        <v>0.1145452</v>
      </c>
      <c r="BK46" s="312">
        <v>0.89763559999999998</v>
      </c>
      <c r="BL46" s="312">
        <v>4.3550069999999996</v>
      </c>
      <c r="BM46" s="312">
        <v>18.053809999999999</v>
      </c>
      <c r="BN46" s="312">
        <v>48.678040000000003</v>
      </c>
      <c r="BO46" s="312">
        <v>110.8468</v>
      </c>
      <c r="BP46" s="312">
        <v>292.07240000000002</v>
      </c>
      <c r="BQ46" s="312">
        <v>393.86790000000002</v>
      </c>
      <c r="BR46" s="312">
        <v>342.96640000000002</v>
      </c>
      <c r="BS46" s="312">
        <v>205.3279</v>
      </c>
      <c r="BT46" s="312">
        <v>70.036969999999997</v>
      </c>
      <c r="BU46" s="312">
        <v>12.407769999999999</v>
      </c>
      <c r="BV46" s="312">
        <v>0.1434454</v>
      </c>
    </row>
    <row r="47" spans="1:74" ht="11.15" customHeight="1" x14ac:dyDescent="0.25">
      <c r="A47" s="9" t="s">
        <v>153</v>
      </c>
      <c r="B47" s="206" t="s">
        <v>439</v>
      </c>
      <c r="C47" s="249">
        <v>8.8606414946999994</v>
      </c>
      <c r="D47" s="249">
        <v>8.4846008953999998</v>
      </c>
      <c r="E47" s="249">
        <v>13.123273409999999</v>
      </c>
      <c r="F47" s="249">
        <v>20.098010633000001</v>
      </c>
      <c r="G47" s="249">
        <v>44.606119780999997</v>
      </c>
      <c r="H47" s="249">
        <v>120.60930388</v>
      </c>
      <c r="I47" s="249">
        <v>228.93005875</v>
      </c>
      <c r="J47" s="249">
        <v>231.53090953</v>
      </c>
      <c r="K47" s="249">
        <v>160.66642747</v>
      </c>
      <c r="L47" s="249">
        <v>54.577284464999998</v>
      </c>
      <c r="M47" s="249">
        <v>15.021968386999999</v>
      </c>
      <c r="N47" s="249">
        <v>8.6591529099999995</v>
      </c>
      <c r="O47" s="249">
        <v>9.7214140986000004</v>
      </c>
      <c r="P47" s="249">
        <v>8.5510235731000002</v>
      </c>
      <c r="Q47" s="249">
        <v>12.787634143</v>
      </c>
      <c r="R47" s="249">
        <v>20.804988015999999</v>
      </c>
      <c r="S47" s="249">
        <v>45.141724037000003</v>
      </c>
      <c r="T47" s="249">
        <v>119.33123870999999</v>
      </c>
      <c r="U47" s="249">
        <v>238.43895866</v>
      </c>
      <c r="V47" s="249">
        <v>233.43649970999999</v>
      </c>
      <c r="W47" s="249">
        <v>158.99776251</v>
      </c>
      <c r="X47" s="249">
        <v>53.146864610000002</v>
      </c>
      <c r="Y47" s="249">
        <v>14.777405291999999</v>
      </c>
      <c r="Z47" s="249">
        <v>8.7907317565999996</v>
      </c>
      <c r="AA47" s="249">
        <v>9.5796498894000006</v>
      </c>
      <c r="AB47" s="249">
        <v>8.5266481549000002</v>
      </c>
      <c r="AC47" s="249">
        <v>12.89274331</v>
      </c>
      <c r="AD47" s="249">
        <v>22.100011044999999</v>
      </c>
      <c r="AE47" s="249">
        <v>39.948129971999997</v>
      </c>
      <c r="AF47" s="249">
        <v>123.26232714</v>
      </c>
      <c r="AG47" s="249">
        <v>233.86952901999999</v>
      </c>
      <c r="AH47" s="249">
        <v>236.94117328999999</v>
      </c>
      <c r="AI47" s="249">
        <v>153.24824518</v>
      </c>
      <c r="AJ47" s="249">
        <v>54.405424381000003</v>
      </c>
      <c r="AK47" s="249">
        <v>14.980170824</v>
      </c>
      <c r="AL47" s="249">
        <v>9.0774946504000003</v>
      </c>
      <c r="AM47" s="249">
        <v>9.6923711008000009</v>
      </c>
      <c r="AN47" s="249">
        <v>8.6967782480999993</v>
      </c>
      <c r="AO47" s="249">
        <v>12.917330991</v>
      </c>
      <c r="AP47" s="249">
        <v>23.067705349000001</v>
      </c>
      <c r="AQ47" s="249">
        <v>44.450194211000003</v>
      </c>
      <c r="AR47" s="249">
        <v>125.69343812</v>
      </c>
      <c r="AS47" s="249">
        <v>236.84444968</v>
      </c>
      <c r="AT47" s="249">
        <v>249.58408180000001</v>
      </c>
      <c r="AU47" s="249">
        <v>161.61894662</v>
      </c>
      <c r="AV47" s="249">
        <v>61.212266204999999</v>
      </c>
      <c r="AW47" s="249">
        <v>15.548735411999999</v>
      </c>
      <c r="AX47" s="249">
        <v>9.274523598</v>
      </c>
      <c r="AY47" s="249">
        <v>9.9421874016</v>
      </c>
      <c r="AZ47" s="312">
        <v>8.6619290000000007</v>
      </c>
      <c r="BA47" s="312">
        <v>12.65583</v>
      </c>
      <c r="BB47" s="312">
        <v>23.788799999999998</v>
      </c>
      <c r="BC47" s="312">
        <v>47.44417</v>
      </c>
      <c r="BD47" s="312">
        <v>136.99610000000001</v>
      </c>
      <c r="BE47" s="312">
        <v>248.3372</v>
      </c>
      <c r="BF47" s="312">
        <v>254.08250000000001</v>
      </c>
      <c r="BG47" s="312">
        <v>161.89410000000001</v>
      </c>
      <c r="BH47" s="312">
        <v>59.363549999999996</v>
      </c>
      <c r="BI47" s="312">
        <v>16.92943</v>
      </c>
      <c r="BJ47" s="312">
        <v>9.1791210000000003</v>
      </c>
      <c r="BK47" s="312">
        <v>9.6304730000000003</v>
      </c>
      <c r="BL47" s="312">
        <v>8.7375469999999993</v>
      </c>
      <c r="BM47" s="312">
        <v>12.94678</v>
      </c>
      <c r="BN47" s="312">
        <v>23.775729999999999</v>
      </c>
      <c r="BO47" s="312">
        <v>46.884</v>
      </c>
      <c r="BP47" s="312">
        <v>138.13030000000001</v>
      </c>
      <c r="BQ47" s="312">
        <v>252.8758</v>
      </c>
      <c r="BR47" s="312">
        <v>248.48500000000001</v>
      </c>
      <c r="BS47" s="312">
        <v>156.53440000000001</v>
      </c>
      <c r="BT47" s="312">
        <v>57.88635</v>
      </c>
      <c r="BU47" s="312">
        <v>16.74954</v>
      </c>
      <c r="BV47" s="312">
        <v>9.1599769999999996</v>
      </c>
    </row>
    <row r="48" spans="1:74" ht="11.15" customHeight="1" x14ac:dyDescent="0.25">
      <c r="A48" s="9" t="s">
        <v>154</v>
      </c>
      <c r="B48" s="207" t="s">
        <v>467</v>
      </c>
      <c r="C48" s="247">
        <v>9.3328118056000005</v>
      </c>
      <c r="D48" s="247">
        <v>10.984666298</v>
      </c>
      <c r="E48" s="247">
        <v>24.408130406000001</v>
      </c>
      <c r="F48" s="247">
        <v>42.395032237999999</v>
      </c>
      <c r="G48" s="247">
        <v>114.12184495</v>
      </c>
      <c r="H48" s="247">
        <v>250.90762265999999</v>
      </c>
      <c r="I48" s="247">
        <v>351.60476514999999</v>
      </c>
      <c r="J48" s="247">
        <v>315.97977828</v>
      </c>
      <c r="K48" s="247">
        <v>186.65371976</v>
      </c>
      <c r="L48" s="247">
        <v>62.766920659999997</v>
      </c>
      <c r="M48" s="247">
        <v>18.960847637000001</v>
      </c>
      <c r="N48" s="247">
        <v>11.94620332</v>
      </c>
      <c r="O48" s="247">
        <v>9.2595207199999994</v>
      </c>
      <c r="P48" s="247">
        <v>11.950670123</v>
      </c>
      <c r="Q48" s="247">
        <v>24.551162604000002</v>
      </c>
      <c r="R48" s="247">
        <v>42.409558771999997</v>
      </c>
      <c r="S48" s="247">
        <v>122.14778922000001</v>
      </c>
      <c r="T48" s="247">
        <v>251.62899161000001</v>
      </c>
      <c r="U48" s="247">
        <v>356.01580310000003</v>
      </c>
      <c r="V48" s="247">
        <v>322.87499946999998</v>
      </c>
      <c r="W48" s="247">
        <v>192.59414867999999</v>
      </c>
      <c r="X48" s="247">
        <v>64.729047205000001</v>
      </c>
      <c r="Y48" s="247">
        <v>19.405155929999999</v>
      </c>
      <c r="Z48" s="247">
        <v>12.050147329</v>
      </c>
      <c r="AA48" s="247">
        <v>9.3434969693000003</v>
      </c>
      <c r="AB48" s="247">
        <v>12.879715705000001</v>
      </c>
      <c r="AC48" s="247">
        <v>24.386037819999999</v>
      </c>
      <c r="AD48" s="247">
        <v>43.511100097000003</v>
      </c>
      <c r="AE48" s="247">
        <v>123.17608190999999</v>
      </c>
      <c r="AF48" s="247">
        <v>252.04361754000001</v>
      </c>
      <c r="AG48" s="247">
        <v>364.61954308000003</v>
      </c>
      <c r="AH48" s="247">
        <v>326.05716647999998</v>
      </c>
      <c r="AI48" s="247">
        <v>199.88921779</v>
      </c>
      <c r="AJ48" s="247">
        <v>67.276632556999999</v>
      </c>
      <c r="AK48" s="247">
        <v>19.180538357</v>
      </c>
      <c r="AL48" s="247">
        <v>12.607345597</v>
      </c>
      <c r="AM48" s="247">
        <v>10.455622817</v>
      </c>
      <c r="AN48" s="247">
        <v>13.851358558999999</v>
      </c>
      <c r="AO48" s="247">
        <v>27.777521098000001</v>
      </c>
      <c r="AP48" s="247">
        <v>44.102421012000001</v>
      </c>
      <c r="AQ48" s="247">
        <v>120.86322291</v>
      </c>
      <c r="AR48" s="247">
        <v>248.38498526000001</v>
      </c>
      <c r="AS48" s="247">
        <v>366.85441859999997</v>
      </c>
      <c r="AT48" s="247">
        <v>326.50653333000002</v>
      </c>
      <c r="AU48" s="247">
        <v>198.43417094</v>
      </c>
      <c r="AV48" s="247">
        <v>69.977440154000007</v>
      </c>
      <c r="AW48" s="247">
        <v>20.860180193000001</v>
      </c>
      <c r="AX48" s="247">
        <v>13.015620879</v>
      </c>
      <c r="AY48" s="247">
        <v>10.831276152999999</v>
      </c>
      <c r="AZ48" s="313">
        <v>14.084199999999999</v>
      </c>
      <c r="BA48" s="313">
        <v>28.042090000000002</v>
      </c>
      <c r="BB48" s="313">
        <v>42.314279999999997</v>
      </c>
      <c r="BC48" s="313">
        <v>120.2992</v>
      </c>
      <c r="BD48" s="313">
        <v>249.8809</v>
      </c>
      <c r="BE48" s="313">
        <v>361.06540000000001</v>
      </c>
      <c r="BF48" s="313">
        <v>327.22410000000002</v>
      </c>
      <c r="BG48" s="313">
        <v>200.93039999999999</v>
      </c>
      <c r="BH48" s="313">
        <v>73.421300000000002</v>
      </c>
      <c r="BI48" s="313">
        <v>20.829039999999999</v>
      </c>
      <c r="BJ48" s="313">
        <v>14.45524</v>
      </c>
      <c r="BK48" s="313">
        <v>10.34403</v>
      </c>
      <c r="BL48" s="313">
        <v>13.99994</v>
      </c>
      <c r="BM48" s="313">
        <v>25.580249999999999</v>
      </c>
      <c r="BN48" s="313">
        <v>41.690069999999999</v>
      </c>
      <c r="BO48" s="313">
        <v>117.0915</v>
      </c>
      <c r="BP48" s="313">
        <v>250.50110000000001</v>
      </c>
      <c r="BQ48" s="313">
        <v>355.81099999999998</v>
      </c>
      <c r="BR48" s="313">
        <v>326.80900000000003</v>
      </c>
      <c r="BS48" s="313">
        <v>201.1729</v>
      </c>
      <c r="BT48" s="313">
        <v>74.169610000000006</v>
      </c>
      <c r="BU48" s="313">
        <v>21.46369</v>
      </c>
      <c r="BV48" s="313">
        <v>14.31799</v>
      </c>
    </row>
    <row r="49" spans="1:74" s="192" customFormat="1" ht="12" customHeight="1" x14ac:dyDescent="0.25">
      <c r="A49" s="148"/>
      <c r="B49" s="778" t="s">
        <v>808</v>
      </c>
      <c r="C49" s="735"/>
      <c r="D49" s="735"/>
      <c r="E49" s="735"/>
      <c r="F49" s="735"/>
      <c r="G49" s="735"/>
      <c r="H49" s="735"/>
      <c r="I49" s="735"/>
      <c r="J49" s="735"/>
      <c r="K49" s="735"/>
      <c r="L49" s="735"/>
      <c r="M49" s="735"/>
      <c r="N49" s="735"/>
      <c r="O49" s="735"/>
      <c r="P49" s="735"/>
      <c r="Q49" s="735"/>
      <c r="AY49" s="454"/>
      <c r="AZ49" s="454"/>
      <c r="BA49" s="454"/>
      <c r="BB49" s="454"/>
      <c r="BC49" s="673"/>
      <c r="BD49" s="673"/>
      <c r="BE49" s="673"/>
      <c r="BF49" s="673"/>
      <c r="BG49" s="454"/>
      <c r="BH49" s="454"/>
      <c r="BI49" s="454"/>
      <c r="BJ49" s="454"/>
    </row>
    <row r="50" spans="1:74" s="429" customFormat="1" ht="12" customHeight="1" x14ac:dyDescent="0.25">
      <c r="A50" s="426"/>
      <c r="B50" s="771" t="str">
        <f>"Notes: "&amp;"EIA completed modeling and analysis for this report on " &amp;Dates!D2&amp;"."</f>
        <v>Notes: EIA completed modeling and analysis for this report on Thursday February 3, 2022.</v>
      </c>
      <c r="C50" s="771"/>
      <c r="D50" s="771"/>
      <c r="E50" s="771"/>
      <c r="F50" s="771"/>
      <c r="G50" s="771"/>
      <c r="H50" s="771"/>
      <c r="I50" s="771"/>
      <c r="J50" s="771"/>
      <c r="K50" s="771"/>
      <c r="L50" s="771"/>
      <c r="M50" s="771"/>
      <c r="N50" s="771"/>
      <c r="O50" s="771"/>
      <c r="P50" s="771"/>
      <c r="Q50" s="771"/>
      <c r="AY50" s="455"/>
      <c r="AZ50" s="455"/>
      <c r="BA50" s="455"/>
      <c r="BB50" s="455"/>
      <c r="BC50" s="632"/>
      <c r="BD50" s="632"/>
      <c r="BE50" s="632"/>
      <c r="BF50" s="632"/>
      <c r="BG50" s="455"/>
      <c r="BH50" s="455"/>
      <c r="BI50" s="455"/>
      <c r="BJ50" s="455"/>
    </row>
    <row r="51" spans="1:74" s="429" customFormat="1" ht="12" customHeight="1" x14ac:dyDescent="0.25">
      <c r="A51" s="426"/>
      <c r="B51" s="761" t="s">
        <v>351</v>
      </c>
      <c r="C51" s="760"/>
      <c r="D51" s="760"/>
      <c r="E51" s="760"/>
      <c r="F51" s="760"/>
      <c r="G51" s="760"/>
      <c r="H51" s="760"/>
      <c r="I51" s="760"/>
      <c r="J51" s="760"/>
      <c r="K51" s="760"/>
      <c r="L51" s="760"/>
      <c r="M51" s="760"/>
      <c r="N51" s="760"/>
      <c r="O51" s="760"/>
      <c r="P51" s="760"/>
      <c r="Q51" s="760"/>
      <c r="AY51" s="455"/>
      <c r="AZ51" s="455"/>
      <c r="BA51" s="455"/>
      <c r="BB51" s="455"/>
      <c r="BC51" s="632"/>
      <c r="BD51" s="632"/>
      <c r="BE51" s="632"/>
      <c r="BF51" s="632"/>
      <c r="BG51" s="455"/>
      <c r="BH51" s="455"/>
      <c r="BI51" s="455"/>
      <c r="BJ51" s="455"/>
    </row>
    <row r="52" spans="1:74" s="429" customFormat="1" ht="12" customHeight="1" x14ac:dyDescent="0.25">
      <c r="A52" s="430"/>
      <c r="B52" s="771" t="s">
        <v>1353</v>
      </c>
      <c r="C52" s="753"/>
      <c r="D52" s="753"/>
      <c r="E52" s="753"/>
      <c r="F52" s="753"/>
      <c r="G52" s="753"/>
      <c r="H52" s="753"/>
      <c r="I52" s="753"/>
      <c r="J52" s="753"/>
      <c r="K52" s="753"/>
      <c r="L52" s="753"/>
      <c r="M52" s="753"/>
      <c r="N52" s="753"/>
      <c r="O52" s="753"/>
      <c r="P52" s="753"/>
      <c r="Q52" s="750"/>
      <c r="AY52" s="455"/>
      <c r="AZ52" s="455"/>
      <c r="BA52" s="455"/>
      <c r="BB52" s="455"/>
      <c r="BC52" s="455"/>
      <c r="BD52" s="632"/>
      <c r="BE52" s="632"/>
      <c r="BF52" s="632"/>
      <c r="BG52" s="455"/>
      <c r="BH52" s="455"/>
      <c r="BI52" s="455"/>
      <c r="BJ52" s="455"/>
    </row>
    <row r="53" spans="1:74" s="429" customFormat="1" ht="12" customHeight="1" x14ac:dyDescent="0.25">
      <c r="A53" s="430"/>
      <c r="B53" s="771" t="s">
        <v>159</v>
      </c>
      <c r="C53" s="753"/>
      <c r="D53" s="753"/>
      <c r="E53" s="753"/>
      <c r="F53" s="753"/>
      <c r="G53" s="753"/>
      <c r="H53" s="753"/>
      <c r="I53" s="753"/>
      <c r="J53" s="753"/>
      <c r="K53" s="753"/>
      <c r="L53" s="753"/>
      <c r="M53" s="753"/>
      <c r="N53" s="753"/>
      <c r="O53" s="753"/>
      <c r="P53" s="753"/>
      <c r="Q53" s="750"/>
      <c r="AY53" s="455"/>
      <c r="AZ53" s="455"/>
      <c r="BA53" s="455"/>
      <c r="BB53" s="455"/>
      <c r="BC53" s="455"/>
      <c r="BD53" s="632"/>
      <c r="BE53" s="632"/>
      <c r="BF53" s="632"/>
      <c r="BG53" s="455"/>
      <c r="BH53" s="455"/>
      <c r="BI53" s="455"/>
      <c r="BJ53" s="455"/>
    </row>
    <row r="54" spans="1:74" s="429" customFormat="1" ht="12" customHeight="1" x14ac:dyDescent="0.25">
      <c r="A54" s="430"/>
      <c r="B54" s="771" t="s">
        <v>351</v>
      </c>
      <c r="C54" s="753"/>
      <c r="D54" s="753"/>
      <c r="E54" s="753"/>
      <c r="F54" s="753"/>
      <c r="G54" s="753"/>
      <c r="H54" s="753"/>
      <c r="I54" s="753"/>
      <c r="J54" s="753"/>
      <c r="K54" s="753"/>
      <c r="L54" s="753"/>
      <c r="M54" s="753"/>
      <c r="N54" s="753"/>
      <c r="O54" s="753"/>
      <c r="P54" s="753"/>
      <c r="Q54" s="750"/>
      <c r="AY54" s="455"/>
      <c r="AZ54" s="455"/>
      <c r="BA54" s="455"/>
      <c r="BB54" s="455"/>
      <c r="BC54" s="455"/>
      <c r="BD54" s="632"/>
      <c r="BE54" s="632"/>
      <c r="BF54" s="632"/>
      <c r="BG54" s="455"/>
      <c r="BH54" s="455"/>
      <c r="BI54" s="455"/>
      <c r="BJ54" s="455"/>
    </row>
    <row r="55" spans="1:74" s="431" customFormat="1" ht="12" customHeight="1" x14ac:dyDescent="0.25">
      <c r="A55" s="430"/>
      <c r="B55" s="771" t="s">
        <v>160</v>
      </c>
      <c r="C55" s="753"/>
      <c r="D55" s="753"/>
      <c r="E55" s="753"/>
      <c r="F55" s="753"/>
      <c r="G55" s="753"/>
      <c r="H55" s="753"/>
      <c r="I55" s="753"/>
      <c r="J55" s="753"/>
      <c r="K55" s="753"/>
      <c r="L55" s="753"/>
      <c r="M55" s="753"/>
      <c r="N55" s="753"/>
      <c r="O55" s="753"/>
      <c r="P55" s="753"/>
      <c r="Q55" s="750"/>
      <c r="AY55" s="456"/>
      <c r="AZ55" s="456"/>
      <c r="BA55" s="456"/>
      <c r="BB55" s="456"/>
      <c r="BC55" s="456"/>
      <c r="BD55" s="633"/>
      <c r="BE55" s="633"/>
      <c r="BF55" s="633"/>
      <c r="BG55" s="456"/>
      <c r="BH55" s="456"/>
      <c r="BI55" s="456"/>
      <c r="BJ55" s="456"/>
    </row>
    <row r="56" spans="1:74" s="431" customFormat="1" ht="12" customHeight="1" x14ac:dyDescent="0.25">
      <c r="A56" s="430"/>
      <c r="B56" s="754" t="s">
        <v>161</v>
      </c>
      <c r="C56" s="753"/>
      <c r="D56" s="753"/>
      <c r="E56" s="753"/>
      <c r="F56" s="753"/>
      <c r="G56" s="753"/>
      <c r="H56" s="753"/>
      <c r="I56" s="753"/>
      <c r="J56" s="753"/>
      <c r="K56" s="753"/>
      <c r="L56" s="753"/>
      <c r="M56" s="753"/>
      <c r="N56" s="753"/>
      <c r="O56" s="753"/>
      <c r="P56" s="753"/>
      <c r="Q56" s="750"/>
      <c r="AY56" s="456"/>
      <c r="AZ56" s="456"/>
      <c r="BA56" s="456"/>
      <c r="BB56" s="456"/>
      <c r="BC56" s="456"/>
      <c r="BD56" s="633"/>
      <c r="BE56" s="633"/>
      <c r="BF56" s="633"/>
      <c r="BG56" s="456"/>
      <c r="BH56" s="456"/>
      <c r="BI56" s="456"/>
      <c r="BJ56" s="456"/>
    </row>
    <row r="57" spans="1:74" s="431" customFormat="1" ht="12" customHeight="1" x14ac:dyDescent="0.25">
      <c r="A57" s="393"/>
      <c r="B57" s="762" t="s">
        <v>1361</v>
      </c>
      <c r="C57" s="750"/>
      <c r="D57" s="750"/>
      <c r="E57" s="750"/>
      <c r="F57" s="750"/>
      <c r="G57" s="750"/>
      <c r="H57" s="750"/>
      <c r="I57" s="750"/>
      <c r="J57" s="750"/>
      <c r="K57" s="750"/>
      <c r="L57" s="750"/>
      <c r="M57" s="750"/>
      <c r="N57" s="750"/>
      <c r="O57" s="750"/>
      <c r="P57" s="750"/>
      <c r="Q57" s="750"/>
      <c r="AY57" s="456"/>
      <c r="AZ57" s="456"/>
      <c r="BA57" s="456"/>
      <c r="BB57" s="456"/>
      <c r="BC57" s="456"/>
      <c r="BD57" s="633"/>
      <c r="BE57" s="633"/>
      <c r="BF57" s="633"/>
      <c r="BG57" s="456"/>
      <c r="BH57" s="456"/>
      <c r="BI57" s="456"/>
      <c r="BJ57" s="456"/>
    </row>
    <row r="58" spans="1:74" x14ac:dyDescent="0.2">
      <c r="BK58" s="314"/>
      <c r="BL58" s="314"/>
      <c r="BM58" s="314"/>
      <c r="BN58" s="314"/>
      <c r="BO58" s="314"/>
      <c r="BP58" s="314"/>
      <c r="BQ58" s="314"/>
      <c r="BR58" s="314"/>
      <c r="BS58" s="314"/>
      <c r="BT58" s="314"/>
      <c r="BU58" s="314"/>
      <c r="BV58" s="314"/>
    </row>
    <row r="59" spans="1:74" x14ac:dyDescent="0.2">
      <c r="BK59" s="314"/>
      <c r="BL59" s="314"/>
      <c r="BM59" s="314"/>
      <c r="BN59" s="314"/>
      <c r="BO59" s="314"/>
      <c r="BP59" s="314"/>
      <c r="BQ59" s="314"/>
      <c r="BR59" s="314"/>
      <c r="BS59" s="314"/>
      <c r="BT59" s="314"/>
      <c r="BU59" s="314"/>
      <c r="BV59" s="314"/>
    </row>
    <row r="60" spans="1:74" x14ac:dyDescent="0.2">
      <c r="BK60" s="314"/>
      <c r="BL60" s="314"/>
      <c r="BM60" s="314"/>
      <c r="BN60" s="314"/>
      <c r="BO60" s="314"/>
      <c r="BP60" s="314"/>
      <c r="BQ60" s="314"/>
      <c r="BR60" s="314"/>
      <c r="BS60" s="314"/>
      <c r="BT60" s="314"/>
      <c r="BU60" s="314"/>
      <c r="BV60" s="314"/>
    </row>
    <row r="61" spans="1:74" x14ac:dyDescent="0.2">
      <c r="BK61" s="314"/>
      <c r="BL61" s="314"/>
      <c r="BM61" s="314"/>
      <c r="BN61" s="314"/>
      <c r="BO61" s="314"/>
      <c r="BP61" s="314"/>
      <c r="BQ61" s="314"/>
      <c r="BR61" s="314"/>
      <c r="BS61" s="314"/>
      <c r="BT61" s="314"/>
      <c r="BU61" s="314"/>
      <c r="BV61" s="314"/>
    </row>
    <row r="62" spans="1:74" x14ac:dyDescent="0.2">
      <c r="BK62" s="314"/>
      <c r="BL62" s="314"/>
      <c r="BM62" s="314"/>
      <c r="BN62" s="314"/>
      <c r="BO62" s="314"/>
      <c r="BP62" s="314"/>
      <c r="BQ62" s="314"/>
      <c r="BR62" s="314"/>
      <c r="BS62" s="314"/>
      <c r="BT62" s="314"/>
      <c r="BU62" s="314"/>
      <c r="BV62" s="314"/>
    </row>
    <row r="63" spans="1:74" x14ac:dyDescent="0.2">
      <c r="BK63" s="314"/>
      <c r="BL63" s="314"/>
      <c r="BM63" s="314"/>
      <c r="BN63" s="314"/>
      <c r="BO63" s="314"/>
      <c r="BP63" s="314"/>
      <c r="BQ63" s="314"/>
      <c r="BR63" s="314"/>
      <c r="BS63" s="314"/>
      <c r="BT63" s="314"/>
      <c r="BU63" s="314"/>
      <c r="BV63" s="314"/>
    </row>
    <row r="64" spans="1:74" x14ac:dyDescent="0.2">
      <c r="BK64" s="314"/>
      <c r="BL64" s="314"/>
      <c r="BM64" s="314"/>
      <c r="BN64" s="314"/>
      <c r="BO64" s="314"/>
      <c r="BP64" s="314"/>
      <c r="BQ64" s="314"/>
      <c r="BR64" s="314"/>
      <c r="BS64" s="314"/>
      <c r="BT64" s="314"/>
      <c r="BU64" s="314"/>
      <c r="BV64" s="314"/>
    </row>
    <row r="65" spans="63:74" x14ac:dyDescent="0.2">
      <c r="BK65" s="314"/>
      <c r="BL65" s="314"/>
      <c r="BM65" s="314"/>
      <c r="BN65" s="314"/>
      <c r="BO65" s="314"/>
      <c r="BP65" s="314"/>
      <c r="BQ65" s="314"/>
      <c r="BR65" s="314"/>
      <c r="BS65" s="314"/>
      <c r="BT65" s="314"/>
      <c r="BU65" s="314"/>
      <c r="BV65" s="314"/>
    </row>
    <row r="66" spans="63:74" x14ac:dyDescent="0.2">
      <c r="BK66" s="314"/>
      <c r="BL66" s="314"/>
      <c r="BM66" s="314"/>
      <c r="BN66" s="314"/>
      <c r="BO66" s="314"/>
      <c r="BP66" s="314"/>
      <c r="BQ66" s="314"/>
      <c r="BR66" s="314"/>
      <c r="BS66" s="314"/>
      <c r="BT66" s="314"/>
      <c r="BU66" s="314"/>
      <c r="BV66" s="314"/>
    </row>
    <row r="67" spans="63:74" x14ac:dyDescent="0.2">
      <c r="BK67" s="314"/>
      <c r="BL67" s="314"/>
      <c r="BM67" s="314"/>
      <c r="BN67" s="314"/>
      <c r="BO67" s="314"/>
      <c r="BP67" s="314"/>
      <c r="BQ67" s="314"/>
      <c r="BR67" s="314"/>
      <c r="BS67" s="314"/>
      <c r="BT67" s="314"/>
      <c r="BU67" s="314"/>
      <c r="BV67" s="314"/>
    </row>
    <row r="68" spans="63:74" x14ac:dyDescent="0.2">
      <c r="BK68" s="314"/>
      <c r="BL68" s="314"/>
      <c r="BM68" s="314"/>
      <c r="BN68" s="314"/>
      <c r="BO68" s="314"/>
      <c r="BP68" s="314"/>
      <c r="BQ68" s="314"/>
      <c r="BR68" s="314"/>
      <c r="BS68" s="314"/>
      <c r="BT68" s="314"/>
      <c r="BU68" s="314"/>
      <c r="BV68" s="314"/>
    </row>
    <row r="69" spans="63:74" x14ac:dyDescent="0.2">
      <c r="BK69" s="314"/>
      <c r="BL69" s="314"/>
      <c r="BM69" s="314"/>
      <c r="BN69" s="314"/>
      <c r="BO69" s="314"/>
      <c r="BP69" s="314"/>
      <c r="BQ69" s="314"/>
      <c r="BR69" s="314"/>
      <c r="BS69" s="314"/>
      <c r="BT69" s="314"/>
      <c r="BU69" s="314"/>
      <c r="BV69" s="314"/>
    </row>
    <row r="70" spans="63:74" x14ac:dyDescent="0.2">
      <c r="BK70" s="314"/>
      <c r="BL70" s="314"/>
      <c r="BM70" s="314"/>
      <c r="BN70" s="314"/>
      <c r="BO70" s="314"/>
      <c r="BP70" s="314"/>
      <c r="BQ70" s="314"/>
      <c r="BR70" s="314"/>
      <c r="BS70" s="314"/>
      <c r="BT70" s="314"/>
      <c r="BU70" s="314"/>
      <c r="BV70" s="314"/>
    </row>
    <row r="71" spans="63:74" x14ac:dyDescent="0.2">
      <c r="BK71" s="314"/>
      <c r="BL71" s="314"/>
      <c r="BM71" s="314"/>
      <c r="BN71" s="314"/>
      <c r="BO71" s="314"/>
      <c r="BP71" s="314"/>
      <c r="BQ71" s="314"/>
      <c r="BR71" s="314"/>
      <c r="BS71" s="314"/>
      <c r="BT71" s="314"/>
      <c r="BU71" s="314"/>
      <c r="BV71" s="314"/>
    </row>
    <row r="72" spans="63:74" x14ac:dyDescent="0.2">
      <c r="BK72" s="314"/>
      <c r="BL72" s="314"/>
      <c r="BM72" s="314"/>
      <c r="BN72" s="314"/>
      <c r="BO72" s="314"/>
      <c r="BP72" s="314"/>
      <c r="BQ72" s="314"/>
      <c r="BR72" s="314"/>
      <c r="BS72" s="314"/>
      <c r="BT72" s="314"/>
      <c r="BU72" s="314"/>
      <c r="BV72" s="314"/>
    </row>
    <row r="73" spans="63:74" x14ac:dyDescent="0.2">
      <c r="BK73" s="314"/>
      <c r="BL73" s="314"/>
      <c r="BM73" s="314"/>
      <c r="BN73" s="314"/>
      <c r="BO73" s="314"/>
      <c r="BP73" s="314"/>
      <c r="BQ73" s="314"/>
      <c r="BR73" s="314"/>
      <c r="BS73" s="314"/>
      <c r="BT73" s="314"/>
      <c r="BU73" s="314"/>
      <c r="BV73" s="314"/>
    </row>
    <row r="74" spans="63:74" x14ac:dyDescent="0.2">
      <c r="BK74" s="314"/>
      <c r="BL74" s="314"/>
      <c r="BM74" s="314"/>
      <c r="BN74" s="314"/>
      <c r="BO74" s="314"/>
      <c r="BP74" s="314"/>
      <c r="BQ74" s="314"/>
      <c r="BR74" s="314"/>
      <c r="BS74" s="314"/>
      <c r="BT74" s="314"/>
      <c r="BU74" s="314"/>
      <c r="BV74" s="314"/>
    </row>
    <row r="75" spans="63:74" x14ac:dyDescent="0.2">
      <c r="BK75" s="314"/>
      <c r="BL75" s="314"/>
      <c r="BM75" s="314"/>
      <c r="BN75" s="314"/>
      <c r="BO75" s="314"/>
      <c r="BP75" s="314"/>
      <c r="BQ75" s="314"/>
      <c r="BR75" s="314"/>
      <c r="BS75" s="314"/>
      <c r="BT75" s="314"/>
      <c r="BU75" s="314"/>
      <c r="BV75" s="314"/>
    </row>
    <row r="76" spans="63:74" x14ac:dyDescent="0.2">
      <c r="BK76" s="314"/>
      <c r="BL76" s="314"/>
      <c r="BM76" s="314"/>
      <c r="BN76" s="314"/>
      <c r="BO76" s="314"/>
      <c r="BP76" s="314"/>
      <c r="BQ76" s="314"/>
      <c r="BR76" s="314"/>
      <c r="BS76" s="314"/>
      <c r="BT76" s="314"/>
      <c r="BU76" s="314"/>
      <c r="BV76" s="314"/>
    </row>
    <row r="77" spans="63:74" x14ac:dyDescent="0.2">
      <c r="BK77" s="314"/>
      <c r="BL77" s="314"/>
      <c r="BM77" s="314"/>
      <c r="BN77" s="314"/>
      <c r="BO77" s="314"/>
      <c r="BP77" s="314"/>
      <c r="BQ77" s="314"/>
      <c r="BR77" s="314"/>
      <c r="BS77" s="314"/>
      <c r="BT77" s="314"/>
      <c r="BU77" s="314"/>
      <c r="BV77" s="314"/>
    </row>
    <row r="78" spans="63:74" x14ac:dyDescent="0.2">
      <c r="BK78" s="314"/>
      <c r="BL78" s="314"/>
      <c r="BM78" s="314"/>
      <c r="BN78" s="314"/>
      <c r="BO78" s="314"/>
      <c r="BP78" s="314"/>
      <c r="BQ78" s="314"/>
      <c r="BR78" s="314"/>
      <c r="BS78" s="314"/>
      <c r="BT78" s="314"/>
      <c r="BU78" s="314"/>
      <c r="BV78" s="314"/>
    </row>
    <row r="79" spans="63:74" x14ac:dyDescent="0.2">
      <c r="BK79" s="314"/>
      <c r="BL79" s="314"/>
      <c r="BM79" s="314"/>
      <c r="BN79" s="314"/>
      <c r="BO79" s="314"/>
      <c r="BP79" s="314"/>
      <c r="BQ79" s="314"/>
      <c r="BR79" s="314"/>
      <c r="BS79" s="314"/>
      <c r="BT79" s="314"/>
      <c r="BU79" s="314"/>
      <c r="BV79" s="314"/>
    </row>
    <row r="80" spans="63:74" x14ac:dyDescent="0.2">
      <c r="BK80" s="314"/>
      <c r="BL80" s="314"/>
      <c r="BM80" s="314"/>
      <c r="BN80" s="314"/>
      <c r="BO80" s="314"/>
      <c r="BP80" s="314"/>
      <c r="BQ80" s="314"/>
      <c r="BR80" s="314"/>
      <c r="BS80" s="314"/>
      <c r="BT80" s="314"/>
      <c r="BU80" s="314"/>
      <c r="BV80" s="314"/>
    </row>
    <row r="81" spans="63:74" x14ac:dyDescent="0.2">
      <c r="BK81" s="314"/>
      <c r="BL81" s="314"/>
      <c r="BM81" s="314"/>
      <c r="BN81" s="314"/>
      <c r="BO81" s="314"/>
      <c r="BP81" s="314"/>
      <c r="BQ81" s="314"/>
      <c r="BR81" s="314"/>
      <c r="BS81" s="314"/>
      <c r="BT81" s="314"/>
      <c r="BU81" s="314"/>
      <c r="BV81" s="314"/>
    </row>
    <row r="82" spans="63:74" x14ac:dyDescent="0.2">
      <c r="BK82" s="314"/>
      <c r="BL82" s="314"/>
      <c r="BM82" s="314"/>
      <c r="BN82" s="314"/>
      <c r="BO82" s="314"/>
      <c r="BP82" s="314"/>
      <c r="BQ82" s="314"/>
      <c r="BR82" s="314"/>
      <c r="BS82" s="314"/>
      <c r="BT82" s="314"/>
      <c r="BU82" s="314"/>
      <c r="BV82" s="314"/>
    </row>
    <row r="83" spans="63:74" x14ac:dyDescent="0.2">
      <c r="BK83" s="314"/>
      <c r="BL83" s="314"/>
      <c r="BM83" s="314"/>
      <c r="BN83" s="314"/>
      <c r="BO83" s="314"/>
      <c r="BP83" s="314"/>
      <c r="BQ83" s="314"/>
      <c r="BR83" s="314"/>
      <c r="BS83" s="314"/>
      <c r="BT83" s="314"/>
      <c r="BU83" s="314"/>
      <c r="BV83" s="314"/>
    </row>
    <row r="84" spans="63:74" x14ac:dyDescent="0.2">
      <c r="BK84" s="314"/>
      <c r="BL84" s="314"/>
      <c r="BM84" s="314"/>
      <c r="BN84" s="314"/>
      <c r="BO84" s="314"/>
      <c r="BP84" s="314"/>
      <c r="BQ84" s="314"/>
      <c r="BR84" s="314"/>
      <c r="BS84" s="314"/>
      <c r="BT84" s="314"/>
      <c r="BU84" s="314"/>
      <c r="BV84" s="314"/>
    </row>
    <row r="85" spans="63:74" x14ac:dyDescent="0.2">
      <c r="BK85" s="314"/>
      <c r="BL85" s="314"/>
      <c r="BM85" s="314"/>
      <c r="BN85" s="314"/>
      <c r="BO85" s="314"/>
      <c r="BP85" s="314"/>
      <c r="BQ85" s="314"/>
      <c r="BR85" s="314"/>
      <c r="BS85" s="314"/>
      <c r="BT85" s="314"/>
      <c r="BU85" s="314"/>
      <c r="BV85" s="314"/>
    </row>
    <row r="86" spans="63:74" x14ac:dyDescent="0.2">
      <c r="BK86" s="314"/>
      <c r="BL86" s="314"/>
      <c r="BM86" s="314"/>
      <c r="BN86" s="314"/>
      <c r="BO86" s="314"/>
      <c r="BP86" s="314"/>
      <c r="BQ86" s="314"/>
      <c r="BR86" s="314"/>
      <c r="BS86" s="314"/>
      <c r="BT86" s="314"/>
      <c r="BU86" s="314"/>
      <c r="BV86" s="314"/>
    </row>
    <row r="87" spans="63:74" x14ac:dyDescent="0.2">
      <c r="BK87" s="314"/>
      <c r="BL87" s="314"/>
      <c r="BM87" s="314"/>
      <c r="BN87" s="314"/>
      <c r="BO87" s="314"/>
      <c r="BP87" s="314"/>
      <c r="BQ87" s="314"/>
      <c r="BR87" s="314"/>
      <c r="BS87" s="314"/>
      <c r="BT87" s="314"/>
      <c r="BU87" s="314"/>
      <c r="BV87" s="314"/>
    </row>
    <row r="88" spans="63:74" x14ac:dyDescent="0.2">
      <c r="BK88" s="314"/>
      <c r="BL88" s="314"/>
      <c r="BM88" s="314"/>
      <c r="BN88" s="314"/>
      <c r="BO88" s="314"/>
      <c r="BP88" s="314"/>
      <c r="BQ88" s="314"/>
      <c r="BR88" s="314"/>
      <c r="BS88" s="314"/>
      <c r="BT88" s="314"/>
      <c r="BU88" s="314"/>
      <c r="BV88" s="314"/>
    </row>
    <row r="89" spans="63:74" x14ac:dyDescent="0.2">
      <c r="BK89" s="314"/>
      <c r="BL89" s="314"/>
      <c r="BM89" s="314"/>
      <c r="BN89" s="314"/>
      <c r="BO89" s="314"/>
      <c r="BP89" s="314"/>
      <c r="BQ89" s="314"/>
      <c r="BR89" s="314"/>
      <c r="BS89" s="314"/>
      <c r="BT89" s="314"/>
      <c r="BU89" s="314"/>
      <c r="BV89" s="314"/>
    </row>
    <row r="90" spans="63:74" x14ac:dyDescent="0.2">
      <c r="BK90" s="314"/>
      <c r="BL90" s="314"/>
      <c r="BM90" s="314"/>
      <c r="BN90" s="314"/>
      <c r="BO90" s="314"/>
      <c r="BP90" s="314"/>
      <c r="BQ90" s="314"/>
      <c r="BR90" s="314"/>
      <c r="BS90" s="314"/>
      <c r="BT90" s="314"/>
      <c r="BU90" s="314"/>
      <c r="BV90" s="314"/>
    </row>
    <row r="91" spans="63:74" x14ac:dyDescent="0.2">
      <c r="BK91" s="314"/>
      <c r="BL91" s="314"/>
      <c r="BM91" s="314"/>
      <c r="BN91" s="314"/>
      <c r="BO91" s="314"/>
      <c r="BP91" s="314"/>
      <c r="BQ91" s="314"/>
      <c r="BR91" s="314"/>
      <c r="BS91" s="314"/>
      <c r="BT91" s="314"/>
      <c r="BU91" s="314"/>
      <c r="BV91" s="314"/>
    </row>
    <row r="92" spans="63:74" x14ac:dyDescent="0.2">
      <c r="BK92" s="314"/>
      <c r="BL92" s="314"/>
      <c r="BM92" s="314"/>
      <c r="BN92" s="314"/>
      <c r="BO92" s="314"/>
      <c r="BP92" s="314"/>
      <c r="BQ92" s="314"/>
      <c r="BR92" s="314"/>
      <c r="BS92" s="314"/>
      <c r="BT92" s="314"/>
      <c r="BU92" s="314"/>
      <c r="BV92" s="314"/>
    </row>
    <row r="93" spans="63:74" x14ac:dyDescent="0.2">
      <c r="BK93" s="314"/>
      <c r="BL93" s="314"/>
      <c r="BM93" s="314"/>
      <c r="BN93" s="314"/>
      <c r="BO93" s="314"/>
      <c r="BP93" s="314"/>
      <c r="BQ93" s="314"/>
      <c r="BR93" s="314"/>
      <c r="BS93" s="314"/>
      <c r="BT93" s="314"/>
      <c r="BU93" s="314"/>
      <c r="BV93" s="314"/>
    </row>
    <row r="94" spans="63:74" x14ac:dyDescent="0.2">
      <c r="BK94" s="314"/>
      <c r="BL94" s="314"/>
      <c r="BM94" s="314"/>
      <c r="BN94" s="314"/>
      <c r="BO94" s="314"/>
      <c r="BP94" s="314"/>
      <c r="BQ94" s="314"/>
      <c r="BR94" s="314"/>
      <c r="BS94" s="314"/>
      <c r="BT94" s="314"/>
      <c r="BU94" s="314"/>
      <c r="BV94" s="314"/>
    </row>
    <row r="95" spans="63:74" x14ac:dyDescent="0.2">
      <c r="BK95" s="314"/>
      <c r="BL95" s="314"/>
      <c r="BM95" s="314"/>
      <c r="BN95" s="314"/>
      <c r="BO95" s="314"/>
      <c r="BP95" s="314"/>
      <c r="BQ95" s="314"/>
      <c r="BR95" s="314"/>
      <c r="BS95" s="314"/>
      <c r="BT95" s="314"/>
      <c r="BU95" s="314"/>
      <c r="BV95" s="314"/>
    </row>
    <row r="96" spans="63:74" x14ac:dyDescent="0.2">
      <c r="BK96" s="314"/>
      <c r="BL96" s="314"/>
      <c r="BM96" s="314"/>
      <c r="BN96" s="314"/>
      <c r="BO96" s="314"/>
      <c r="BP96" s="314"/>
      <c r="BQ96" s="314"/>
      <c r="BR96" s="314"/>
      <c r="BS96" s="314"/>
      <c r="BT96" s="314"/>
      <c r="BU96" s="314"/>
      <c r="BV96" s="314"/>
    </row>
    <row r="97" spans="63:74" x14ac:dyDescent="0.2">
      <c r="BK97" s="314"/>
      <c r="BL97" s="314"/>
      <c r="BM97" s="314"/>
      <c r="BN97" s="314"/>
      <c r="BO97" s="314"/>
      <c r="BP97" s="314"/>
      <c r="BQ97" s="314"/>
      <c r="BR97" s="314"/>
      <c r="BS97" s="314"/>
      <c r="BT97" s="314"/>
      <c r="BU97" s="314"/>
      <c r="BV97" s="314"/>
    </row>
    <row r="98" spans="63:74" x14ac:dyDescent="0.2">
      <c r="BK98" s="314"/>
      <c r="BL98" s="314"/>
      <c r="BM98" s="314"/>
      <c r="BN98" s="314"/>
      <c r="BO98" s="314"/>
      <c r="BP98" s="314"/>
      <c r="BQ98" s="314"/>
      <c r="BR98" s="314"/>
      <c r="BS98" s="314"/>
      <c r="BT98" s="314"/>
      <c r="BU98" s="314"/>
      <c r="BV98" s="314"/>
    </row>
    <row r="99" spans="63:74" x14ac:dyDescent="0.2">
      <c r="BK99" s="314"/>
      <c r="BL99" s="314"/>
      <c r="BM99" s="314"/>
      <c r="BN99" s="314"/>
      <c r="BO99" s="314"/>
      <c r="BP99" s="314"/>
      <c r="BQ99" s="314"/>
      <c r="BR99" s="314"/>
      <c r="BS99" s="314"/>
      <c r="BT99" s="314"/>
      <c r="BU99" s="314"/>
      <c r="BV99" s="314"/>
    </row>
    <row r="100" spans="63:74" x14ac:dyDescent="0.2">
      <c r="BK100" s="314"/>
      <c r="BL100" s="314"/>
      <c r="BM100" s="314"/>
      <c r="BN100" s="314"/>
      <c r="BO100" s="314"/>
      <c r="BP100" s="314"/>
      <c r="BQ100" s="314"/>
      <c r="BR100" s="314"/>
      <c r="BS100" s="314"/>
      <c r="BT100" s="314"/>
      <c r="BU100" s="314"/>
      <c r="BV100" s="314"/>
    </row>
    <row r="101" spans="63:74" x14ac:dyDescent="0.2">
      <c r="BK101" s="314"/>
      <c r="BL101" s="314"/>
      <c r="BM101" s="314"/>
      <c r="BN101" s="314"/>
      <c r="BO101" s="314"/>
      <c r="BP101" s="314"/>
      <c r="BQ101" s="314"/>
      <c r="BR101" s="314"/>
      <c r="BS101" s="314"/>
      <c r="BT101" s="314"/>
      <c r="BU101" s="314"/>
      <c r="BV101" s="314"/>
    </row>
    <row r="102" spans="63:74" x14ac:dyDescent="0.2">
      <c r="BK102" s="314"/>
      <c r="BL102" s="314"/>
      <c r="BM102" s="314"/>
      <c r="BN102" s="314"/>
      <c r="BO102" s="314"/>
      <c r="BP102" s="314"/>
      <c r="BQ102" s="314"/>
      <c r="BR102" s="314"/>
      <c r="BS102" s="314"/>
      <c r="BT102" s="314"/>
      <c r="BU102" s="314"/>
      <c r="BV102" s="314"/>
    </row>
    <row r="103" spans="63:74" x14ac:dyDescent="0.2">
      <c r="BK103" s="314"/>
      <c r="BL103" s="314"/>
      <c r="BM103" s="314"/>
      <c r="BN103" s="314"/>
      <c r="BO103" s="314"/>
      <c r="BP103" s="314"/>
      <c r="BQ103" s="314"/>
      <c r="BR103" s="314"/>
      <c r="BS103" s="314"/>
      <c r="BT103" s="314"/>
      <c r="BU103" s="314"/>
      <c r="BV103" s="314"/>
    </row>
    <row r="104" spans="63:74" x14ac:dyDescent="0.2">
      <c r="BK104" s="314"/>
      <c r="BL104" s="314"/>
      <c r="BM104" s="314"/>
      <c r="BN104" s="314"/>
      <c r="BO104" s="314"/>
      <c r="BP104" s="314"/>
      <c r="BQ104" s="314"/>
      <c r="BR104" s="314"/>
      <c r="BS104" s="314"/>
      <c r="BT104" s="314"/>
      <c r="BU104" s="314"/>
      <c r="BV104" s="314"/>
    </row>
    <row r="105" spans="63:74" x14ac:dyDescent="0.2">
      <c r="BK105" s="314"/>
      <c r="BL105" s="314"/>
      <c r="BM105" s="314"/>
      <c r="BN105" s="314"/>
      <c r="BO105" s="314"/>
      <c r="BP105" s="314"/>
      <c r="BQ105" s="314"/>
      <c r="BR105" s="314"/>
      <c r="BS105" s="314"/>
      <c r="BT105" s="314"/>
      <c r="BU105" s="314"/>
      <c r="BV105" s="314"/>
    </row>
    <row r="106" spans="63:74" x14ac:dyDescent="0.2">
      <c r="BK106" s="314"/>
      <c r="BL106" s="314"/>
      <c r="BM106" s="314"/>
      <c r="BN106" s="314"/>
      <c r="BO106" s="314"/>
      <c r="BP106" s="314"/>
      <c r="BQ106" s="314"/>
      <c r="BR106" s="314"/>
      <c r="BS106" s="314"/>
      <c r="BT106" s="314"/>
      <c r="BU106" s="314"/>
      <c r="BV106" s="314"/>
    </row>
    <row r="107" spans="63:74" x14ac:dyDescent="0.2">
      <c r="BK107" s="314"/>
      <c r="BL107" s="314"/>
      <c r="BM107" s="314"/>
      <c r="BN107" s="314"/>
      <c r="BO107" s="314"/>
      <c r="BP107" s="314"/>
      <c r="BQ107" s="314"/>
      <c r="BR107" s="314"/>
      <c r="BS107" s="314"/>
      <c r="BT107" s="314"/>
      <c r="BU107" s="314"/>
      <c r="BV107" s="314"/>
    </row>
    <row r="108" spans="63:74" x14ac:dyDescent="0.2">
      <c r="BK108" s="314"/>
      <c r="BL108" s="314"/>
      <c r="BM108" s="314"/>
      <c r="BN108" s="314"/>
      <c r="BO108" s="314"/>
      <c r="BP108" s="314"/>
      <c r="BQ108" s="314"/>
      <c r="BR108" s="314"/>
      <c r="BS108" s="314"/>
      <c r="BT108" s="314"/>
      <c r="BU108" s="314"/>
      <c r="BV108" s="314"/>
    </row>
    <row r="109" spans="63:74" x14ac:dyDescent="0.2">
      <c r="BK109" s="314"/>
      <c r="BL109" s="314"/>
      <c r="BM109" s="314"/>
      <c r="BN109" s="314"/>
      <c r="BO109" s="314"/>
      <c r="BP109" s="314"/>
      <c r="BQ109" s="314"/>
      <c r="BR109" s="314"/>
      <c r="BS109" s="314"/>
      <c r="BT109" s="314"/>
      <c r="BU109" s="314"/>
      <c r="BV109" s="314"/>
    </row>
    <row r="110" spans="63:74" x14ac:dyDescent="0.2">
      <c r="BK110" s="314"/>
      <c r="BL110" s="314"/>
      <c r="BM110" s="314"/>
      <c r="BN110" s="314"/>
      <c r="BO110" s="314"/>
      <c r="BP110" s="314"/>
      <c r="BQ110" s="314"/>
      <c r="BR110" s="314"/>
      <c r="BS110" s="314"/>
      <c r="BT110" s="314"/>
      <c r="BU110" s="314"/>
      <c r="BV110" s="314"/>
    </row>
    <row r="111" spans="63:74" x14ac:dyDescent="0.2">
      <c r="BK111" s="314"/>
      <c r="BL111" s="314"/>
      <c r="BM111" s="314"/>
      <c r="BN111" s="314"/>
      <c r="BO111" s="314"/>
      <c r="BP111" s="314"/>
      <c r="BQ111" s="314"/>
      <c r="BR111" s="314"/>
      <c r="BS111" s="314"/>
      <c r="BT111" s="314"/>
      <c r="BU111" s="314"/>
      <c r="BV111" s="314"/>
    </row>
    <row r="112" spans="63:74" x14ac:dyDescent="0.2">
      <c r="BK112" s="314"/>
      <c r="BL112" s="314"/>
      <c r="BM112" s="314"/>
      <c r="BN112" s="314"/>
      <c r="BO112" s="314"/>
      <c r="BP112" s="314"/>
      <c r="BQ112" s="314"/>
      <c r="BR112" s="314"/>
      <c r="BS112" s="314"/>
      <c r="BT112" s="314"/>
      <c r="BU112" s="314"/>
      <c r="BV112" s="314"/>
    </row>
    <row r="113" spans="63:74" x14ac:dyDescent="0.2">
      <c r="BK113" s="314"/>
      <c r="BL113" s="314"/>
      <c r="BM113" s="314"/>
      <c r="BN113" s="314"/>
      <c r="BO113" s="314"/>
      <c r="BP113" s="314"/>
      <c r="BQ113" s="314"/>
      <c r="BR113" s="314"/>
      <c r="BS113" s="314"/>
      <c r="BT113" s="314"/>
      <c r="BU113" s="314"/>
      <c r="BV113" s="314"/>
    </row>
    <row r="114" spans="63:74" x14ac:dyDescent="0.2">
      <c r="BK114" s="314"/>
      <c r="BL114" s="314"/>
      <c r="BM114" s="314"/>
      <c r="BN114" s="314"/>
      <c r="BO114" s="314"/>
      <c r="BP114" s="314"/>
      <c r="BQ114" s="314"/>
      <c r="BR114" s="314"/>
      <c r="BS114" s="314"/>
      <c r="BT114" s="314"/>
      <c r="BU114" s="314"/>
      <c r="BV114" s="314"/>
    </row>
    <row r="115" spans="63:74" x14ac:dyDescent="0.2">
      <c r="BK115" s="314"/>
      <c r="BL115" s="314"/>
      <c r="BM115" s="314"/>
      <c r="BN115" s="314"/>
      <c r="BO115" s="314"/>
      <c r="BP115" s="314"/>
      <c r="BQ115" s="314"/>
      <c r="BR115" s="314"/>
      <c r="BS115" s="314"/>
      <c r="BT115" s="314"/>
      <c r="BU115" s="314"/>
      <c r="BV115" s="314"/>
    </row>
    <row r="116" spans="63:74" x14ac:dyDescent="0.2">
      <c r="BK116" s="314"/>
      <c r="BL116" s="314"/>
      <c r="BM116" s="314"/>
      <c r="BN116" s="314"/>
      <c r="BO116" s="314"/>
      <c r="BP116" s="314"/>
      <c r="BQ116" s="314"/>
      <c r="BR116" s="314"/>
      <c r="BS116" s="314"/>
      <c r="BT116" s="314"/>
      <c r="BU116" s="314"/>
      <c r="BV116" s="314"/>
    </row>
    <row r="117" spans="63:74" x14ac:dyDescent="0.2">
      <c r="BK117" s="314"/>
      <c r="BL117" s="314"/>
      <c r="BM117" s="314"/>
      <c r="BN117" s="314"/>
      <c r="BO117" s="314"/>
      <c r="BP117" s="314"/>
      <c r="BQ117" s="314"/>
      <c r="BR117" s="314"/>
      <c r="BS117" s="314"/>
      <c r="BT117" s="314"/>
      <c r="BU117" s="314"/>
      <c r="BV117" s="314"/>
    </row>
    <row r="118" spans="63:74" x14ac:dyDescent="0.2">
      <c r="BK118" s="314"/>
      <c r="BL118" s="314"/>
      <c r="BM118" s="314"/>
      <c r="BN118" s="314"/>
      <c r="BO118" s="314"/>
      <c r="BP118" s="314"/>
      <c r="BQ118" s="314"/>
      <c r="BR118" s="314"/>
      <c r="BS118" s="314"/>
      <c r="BT118" s="314"/>
      <c r="BU118" s="314"/>
      <c r="BV118" s="314"/>
    </row>
    <row r="119" spans="63:74" x14ac:dyDescent="0.2">
      <c r="BK119" s="314"/>
      <c r="BL119" s="314"/>
      <c r="BM119" s="314"/>
      <c r="BN119" s="314"/>
      <c r="BO119" s="314"/>
      <c r="BP119" s="314"/>
      <c r="BQ119" s="314"/>
      <c r="BR119" s="314"/>
      <c r="BS119" s="314"/>
      <c r="BT119" s="314"/>
      <c r="BU119" s="314"/>
      <c r="BV119" s="314"/>
    </row>
    <row r="120" spans="63:74" x14ac:dyDescent="0.2">
      <c r="BK120" s="314"/>
      <c r="BL120" s="314"/>
      <c r="BM120" s="314"/>
      <c r="BN120" s="314"/>
      <c r="BO120" s="314"/>
      <c r="BP120" s="314"/>
      <c r="BQ120" s="314"/>
      <c r="BR120" s="314"/>
      <c r="BS120" s="314"/>
      <c r="BT120" s="314"/>
      <c r="BU120" s="314"/>
      <c r="BV120" s="314"/>
    </row>
    <row r="121" spans="63:74" x14ac:dyDescent="0.2">
      <c r="BK121" s="314"/>
      <c r="BL121" s="314"/>
      <c r="BM121" s="314"/>
      <c r="BN121" s="314"/>
      <c r="BO121" s="314"/>
      <c r="BP121" s="314"/>
      <c r="BQ121" s="314"/>
      <c r="BR121" s="314"/>
      <c r="BS121" s="314"/>
      <c r="BT121" s="314"/>
      <c r="BU121" s="314"/>
      <c r="BV121" s="314"/>
    </row>
    <row r="122" spans="63:74" x14ac:dyDescent="0.2">
      <c r="BK122" s="314"/>
      <c r="BL122" s="314"/>
      <c r="BM122" s="314"/>
      <c r="BN122" s="314"/>
      <c r="BO122" s="314"/>
      <c r="BP122" s="314"/>
      <c r="BQ122" s="314"/>
      <c r="BR122" s="314"/>
      <c r="BS122" s="314"/>
      <c r="BT122" s="314"/>
      <c r="BU122" s="314"/>
      <c r="BV122" s="314"/>
    </row>
    <row r="123" spans="63:74" x14ac:dyDescent="0.2">
      <c r="BK123" s="314"/>
      <c r="BL123" s="314"/>
      <c r="BM123" s="314"/>
      <c r="BN123" s="314"/>
      <c r="BO123" s="314"/>
      <c r="BP123" s="314"/>
      <c r="BQ123" s="314"/>
      <c r="BR123" s="314"/>
      <c r="BS123" s="314"/>
      <c r="BT123" s="314"/>
      <c r="BU123" s="314"/>
      <c r="BV123" s="314"/>
    </row>
    <row r="124" spans="63:74" x14ac:dyDescent="0.2">
      <c r="BK124" s="314"/>
      <c r="BL124" s="314"/>
      <c r="BM124" s="314"/>
      <c r="BN124" s="314"/>
      <c r="BO124" s="314"/>
      <c r="BP124" s="314"/>
      <c r="BQ124" s="314"/>
      <c r="BR124" s="314"/>
      <c r="BS124" s="314"/>
      <c r="BT124" s="314"/>
      <c r="BU124" s="314"/>
      <c r="BV124" s="314"/>
    </row>
    <row r="125" spans="63:74" x14ac:dyDescent="0.2">
      <c r="BK125" s="314"/>
      <c r="BL125" s="314"/>
      <c r="BM125" s="314"/>
      <c r="BN125" s="314"/>
      <c r="BO125" s="314"/>
      <c r="BP125" s="314"/>
      <c r="BQ125" s="314"/>
      <c r="BR125" s="314"/>
      <c r="BS125" s="314"/>
      <c r="BT125" s="314"/>
      <c r="BU125" s="314"/>
      <c r="BV125" s="314"/>
    </row>
    <row r="126" spans="63:74" x14ac:dyDescent="0.2">
      <c r="BK126" s="314"/>
      <c r="BL126" s="314"/>
      <c r="BM126" s="314"/>
      <c r="BN126" s="314"/>
      <c r="BO126" s="314"/>
      <c r="BP126" s="314"/>
      <c r="BQ126" s="314"/>
      <c r="BR126" s="314"/>
      <c r="BS126" s="314"/>
      <c r="BT126" s="314"/>
      <c r="BU126" s="314"/>
      <c r="BV126" s="314"/>
    </row>
    <row r="127" spans="63:74" x14ac:dyDescent="0.2">
      <c r="BK127" s="314"/>
      <c r="BL127" s="314"/>
      <c r="BM127" s="314"/>
      <c r="BN127" s="314"/>
      <c r="BO127" s="314"/>
      <c r="BP127" s="314"/>
      <c r="BQ127" s="314"/>
      <c r="BR127" s="314"/>
      <c r="BS127" s="314"/>
      <c r="BT127" s="314"/>
      <c r="BU127" s="314"/>
      <c r="BV127" s="314"/>
    </row>
    <row r="128" spans="63:74" x14ac:dyDescent="0.2">
      <c r="BK128" s="314"/>
      <c r="BL128" s="314"/>
      <c r="BM128" s="314"/>
      <c r="BN128" s="314"/>
      <c r="BO128" s="314"/>
      <c r="BP128" s="314"/>
      <c r="BQ128" s="314"/>
      <c r="BR128" s="314"/>
      <c r="BS128" s="314"/>
      <c r="BT128" s="314"/>
      <c r="BU128" s="314"/>
      <c r="BV128" s="314"/>
    </row>
    <row r="129" spans="63:74" x14ac:dyDescent="0.2">
      <c r="BK129" s="314"/>
      <c r="BL129" s="314"/>
      <c r="BM129" s="314"/>
      <c r="BN129" s="314"/>
      <c r="BO129" s="314"/>
      <c r="BP129" s="314"/>
      <c r="BQ129" s="314"/>
      <c r="BR129" s="314"/>
      <c r="BS129" s="314"/>
      <c r="BT129" s="314"/>
      <c r="BU129" s="314"/>
      <c r="BV129" s="314"/>
    </row>
    <row r="130" spans="63:74" x14ac:dyDescent="0.2">
      <c r="BK130" s="314"/>
      <c r="BL130" s="314"/>
      <c r="BM130" s="314"/>
      <c r="BN130" s="314"/>
      <c r="BO130" s="314"/>
      <c r="BP130" s="314"/>
      <c r="BQ130" s="314"/>
      <c r="BR130" s="314"/>
      <c r="BS130" s="314"/>
      <c r="BT130" s="314"/>
      <c r="BU130" s="314"/>
      <c r="BV130" s="314"/>
    </row>
    <row r="131" spans="63:74" x14ac:dyDescent="0.2">
      <c r="BK131" s="314"/>
      <c r="BL131" s="314"/>
      <c r="BM131" s="314"/>
      <c r="BN131" s="314"/>
      <c r="BO131" s="314"/>
      <c r="BP131" s="314"/>
      <c r="BQ131" s="314"/>
      <c r="BR131" s="314"/>
      <c r="BS131" s="314"/>
      <c r="BT131" s="314"/>
      <c r="BU131" s="314"/>
      <c r="BV131" s="314"/>
    </row>
    <row r="132" spans="63:74" x14ac:dyDescent="0.2">
      <c r="BK132" s="314"/>
      <c r="BL132" s="314"/>
      <c r="BM132" s="314"/>
      <c r="BN132" s="314"/>
      <c r="BO132" s="314"/>
      <c r="BP132" s="314"/>
      <c r="BQ132" s="314"/>
      <c r="BR132" s="314"/>
      <c r="BS132" s="314"/>
      <c r="BT132" s="314"/>
      <c r="BU132" s="314"/>
      <c r="BV132" s="314"/>
    </row>
    <row r="133" spans="63:74" x14ac:dyDescent="0.2">
      <c r="BK133" s="314"/>
      <c r="BL133" s="314"/>
      <c r="BM133" s="314"/>
      <c r="BN133" s="314"/>
      <c r="BO133" s="314"/>
      <c r="BP133" s="314"/>
      <c r="BQ133" s="314"/>
      <c r="BR133" s="314"/>
      <c r="BS133" s="314"/>
      <c r="BT133" s="314"/>
      <c r="BU133" s="314"/>
      <c r="BV133" s="314"/>
    </row>
    <row r="134" spans="63:74" x14ac:dyDescent="0.2">
      <c r="BK134" s="314"/>
      <c r="BL134" s="314"/>
      <c r="BM134" s="314"/>
      <c r="BN134" s="314"/>
      <c r="BO134" s="314"/>
      <c r="BP134" s="314"/>
      <c r="BQ134" s="314"/>
      <c r="BR134" s="314"/>
      <c r="BS134" s="314"/>
      <c r="BT134" s="314"/>
      <c r="BU134" s="314"/>
      <c r="BV134" s="314"/>
    </row>
    <row r="135" spans="63:74" x14ac:dyDescent="0.2">
      <c r="BK135" s="314"/>
      <c r="BL135" s="314"/>
      <c r="BM135" s="314"/>
      <c r="BN135" s="314"/>
      <c r="BO135" s="314"/>
      <c r="BP135" s="314"/>
      <c r="BQ135" s="314"/>
      <c r="BR135" s="314"/>
      <c r="BS135" s="314"/>
      <c r="BT135" s="314"/>
      <c r="BU135" s="314"/>
      <c r="BV135" s="314"/>
    </row>
    <row r="136" spans="63:74" x14ac:dyDescent="0.2">
      <c r="BK136" s="314"/>
      <c r="BL136" s="314"/>
      <c r="BM136" s="314"/>
      <c r="BN136" s="314"/>
      <c r="BO136" s="314"/>
      <c r="BP136" s="314"/>
      <c r="BQ136" s="314"/>
      <c r="BR136" s="314"/>
      <c r="BS136" s="314"/>
      <c r="BT136" s="314"/>
      <c r="BU136" s="314"/>
      <c r="BV136" s="314"/>
    </row>
    <row r="137" spans="63:74" x14ac:dyDescent="0.2">
      <c r="BK137" s="314"/>
      <c r="BL137" s="314"/>
      <c r="BM137" s="314"/>
      <c r="BN137" s="314"/>
      <c r="BO137" s="314"/>
      <c r="BP137" s="314"/>
      <c r="BQ137" s="314"/>
      <c r="BR137" s="314"/>
      <c r="BS137" s="314"/>
      <c r="BT137" s="314"/>
      <c r="BU137" s="314"/>
      <c r="BV137" s="314"/>
    </row>
    <row r="138" spans="63:74" x14ac:dyDescent="0.2">
      <c r="BK138" s="314"/>
      <c r="BL138" s="314"/>
      <c r="BM138" s="314"/>
      <c r="BN138" s="314"/>
      <c r="BO138" s="314"/>
      <c r="BP138" s="314"/>
      <c r="BQ138" s="314"/>
      <c r="BR138" s="314"/>
      <c r="BS138" s="314"/>
      <c r="BT138" s="314"/>
      <c r="BU138" s="314"/>
      <c r="BV138" s="314"/>
    </row>
    <row r="139" spans="63:74" x14ac:dyDescent="0.2">
      <c r="BK139" s="314"/>
      <c r="BL139" s="314"/>
      <c r="BM139" s="314"/>
      <c r="BN139" s="314"/>
      <c r="BO139" s="314"/>
      <c r="BP139" s="314"/>
      <c r="BQ139" s="314"/>
      <c r="BR139" s="314"/>
      <c r="BS139" s="314"/>
      <c r="BT139" s="314"/>
      <c r="BU139" s="314"/>
      <c r="BV139" s="314"/>
    </row>
    <row r="140" spans="63:74" x14ac:dyDescent="0.2">
      <c r="BK140" s="314"/>
      <c r="BL140" s="314"/>
      <c r="BM140" s="314"/>
      <c r="BN140" s="314"/>
      <c r="BO140" s="314"/>
      <c r="BP140" s="314"/>
      <c r="BQ140" s="314"/>
      <c r="BR140" s="314"/>
      <c r="BS140" s="314"/>
      <c r="BT140" s="314"/>
      <c r="BU140" s="314"/>
      <c r="BV140" s="314"/>
    </row>
    <row r="141" spans="63:74" x14ac:dyDescent="0.2">
      <c r="BK141" s="314"/>
      <c r="BL141" s="314"/>
      <c r="BM141" s="314"/>
      <c r="BN141" s="314"/>
      <c r="BO141" s="314"/>
      <c r="BP141" s="314"/>
      <c r="BQ141" s="314"/>
      <c r="BR141" s="314"/>
      <c r="BS141" s="314"/>
      <c r="BT141" s="314"/>
      <c r="BU141" s="314"/>
      <c r="BV141" s="314"/>
    </row>
    <row r="142" spans="63:74" x14ac:dyDescent="0.2">
      <c r="BK142" s="314"/>
      <c r="BL142" s="314"/>
      <c r="BM142" s="314"/>
      <c r="BN142" s="314"/>
      <c r="BO142" s="314"/>
      <c r="BP142" s="314"/>
      <c r="BQ142" s="314"/>
      <c r="BR142" s="314"/>
      <c r="BS142" s="314"/>
      <c r="BT142" s="314"/>
      <c r="BU142" s="314"/>
      <c r="BV142" s="314"/>
    </row>
    <row r="143" spans="63:74" x14ac:dyDescent="0.2">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pageSetUpPr fitToPage="1"/>
  </sheetPr>
  <dimension ref="A1:BV144"/>
  <sheetViews>
    <sheetView showGridLines="0" zoomScaleNormal="100" workbookViewId="0">
      <pane xSplit="2" ySplit="4" topLeftCell="C5" activePane="bottomRight" state="frozen"/>
      <selection activeCell="BF1" sqref="BF1"/>
      <selection pane="topRight" activeCell="BF1" sqref="BF1"/>
      <selection pane="bottomLeft" activeCell="BF1" sqref="BF1"/>
      <selection pane="bottomRight" activeCell="B1" sqref="B1:AL1"/>
    </sheetView>
  </sheetViews>
  <sheetFormatPr defaultColWidth="9.6328125" defaultRowHeight="10.5" x14ac:dyDescent="0.25"/>
  <cols>
    <col min="1" max="1" width="10.6328125" style="12" bestFit="1" customWidth="1"/>
    <col min="2" max="2" width="36.1796875" style="12" customWidth="1"/>
    <col min="3" max="12" width="6.6328125" style="12" customWidth="1"/>
    <col min="13" max="13" width="7.36328125" style="12" customWidth="1"/>
    <col min="14" max="50" width="6.6328125" style="12" customWidth="1"/>
    <col min="51" max="55" width="6.6328125" style="308" customWidth="1"/>
    <col min="56" max="58" width="6.6328125" style="666" customWidth="1"/>
    <col min="59" max="62" width="6.6328125" style="308" customWidth="1"/>
    <col min="63" max="74" width="6.6328125" style="12" customWidth="1"/>
    <col min="75" max="16384" width="9.6328125" style="12"/>
  </cols>
  <sheetData>
    <row r="1" spans="1:74" s="11" customFormat="1" ht="13" x14ac:dyDescent="0.3">
      <c r="A1" s="732" t="s">
        <v>792</v>
      </c>
      <c r="B1" s="734" t="s">
        <v>233</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Y1" s="447"/>
      <c r="AZ1" s="447"/>
      <c r="BA1" s="447"/>
      <c r="BB1" s="447"/>
      <c r="BC1" s="447"/>
      <c r="BD1" s="664"/>
      <c r="BE1" s="664"/>
      <c r="BF1" s="664"/>
      <c r="BG1" s="447"/>
      <c r="BH1" s="447"/>
      <c r="BI1" s="447"/>
      <c r="BJ1" s="447"/>
    </row>
    <row r="2" spans="1:74" s="13" customFormat="1" ht="12.5"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19"/>
      <c r="B5" s="20" t="s">
        <v>1387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988</v>
      </c>
      <c r="BN6" s="387"/>
      <c r="BO6" s="387"/>
      <c r="BP6" s="387"/>
      <c r="BQ6" s="387"/>
      <c r="BR6" s="387"/>
      <c r="BS6" s="387"/>
      <c r="BT6" s="387"/>
      <c r="BU6" s="387"/>
      <c r="BV6" s="387"/>
    </row>
    <row r="7" spans="1:74" ht="11.15" customHeight="1" x14ac:dyDescent="0.25">
      <c r="A7" s="19"/>
      <c r="B7" s="22" t="s">
        <v>103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34"/>
      <c r="BA7" s="387"/>
      <c r="BB7" s="387"/>
      <c r="BC7" s="387"/>
      <c r="BD7" s="21"/>
      <c r="BE7" s="21"/>
      <c r="BF7" s="21"/>
      <c r="BG7" s="21"/>
      <c r="BH7" s="387"/>
      <c r="BI7" s="387"/>
      <c r="BJ7" s="387"/>
      <c r="BK7" s="387"/>
      <c r="BL7" s="387"/>
      <c r="BM7" s="387"/>
      <c r="BN7" s="387"/>
      <c r="BO7" s="387"/>
      <c r="BP7" s="387"/>
      <c r="BQ7" s="387"/>
      <c r="BR7" s="387"/>
      <c r="BS7" s="634"/>
      <c r="BT7" s="387"/>
      <c r="BU7" s="387"/>
      <c r="BV7" s="387"/>
    </row>
    <row r="8" spans="1:74" ht="11.15" customHeight="1" x14ac:dyDescent="0.25">
      <c r="A8" s="19" t="s">
        <v>497</v>
      </c>
      <c r="B8" s="23" t="s">
        <v>87</v>
      </c>
      <c r="C8" s="210">
        <v>9.9961610000000007</v>
      </c>
      <c r="D8" s="210">
        <v>10.275947</v>
      </c>
      <c r="E8" s="210">
        <v>10.461175000000001</v>
      </c>
      <c r="F8" s="210">
        <v>10.493442</v>
      </c>
      <c r="G8" s="210">
        <v>10.424486999999999</v>
      </c>
      <c r="H8" s="210">
        <v>10.627898999999999</v>
      </c>
      <c r="I8" s="210">
        <v>10.888398</v>
      </c>
      <c r="J8" s="210">
        <v>11.373371000000001</v>
      </c>
      <c r="K8" s="210">
        <v>11.422010999999999</v>
      </c>
      <c r="L8" s="210">
        <v>11.48831</v>
      </c>
      <c r="M8" s="210">
        <v>11.867607</v>
      </c>
      <c r="N8" s="210">
        <v>11.923994</v>
      </c>
      <c r="O8" s="210">
        <v>11.847951</v>
      </c>
      <c r="P8" s="210">
        <v>11.65258</v>
      </c>
      <c r="Q8" s="210">
        <v>11.898941000000001</v>
      </c>
      <c r="R8" s="210">
        <v>12.12458</v>
      </c>
      <c r="S8" s="210">
        <v>12.140713</v>
      </c>
      <c r="T8" s="210">
        <v>12.178872</v>
      </c>
      <c r="U8" s="210">
        <v>11.895645999999999</v>
      </c>
      <c r="V8" s="210">
        <v>12.475</v>
      </c>
      <c r="W8" s="210">
        <v>12.5723</v>
      </c>
      <c r="X8" s="210">
        <v>12.770961</v>
      </c>
      <c r="Y8" s="210">
        <v>12.966120999999999</v>
      </c>
      <c r="Z8" s="210">
        <v>12.910303000000001</v>
      </c>
      <c r="AA8" s="210">
        <v>12.784808999999999</v>
      </c>
      <c r="AB8" s="210">
        <v>12.825811</v>
      </c>
      <c r="AC8" s="210">
        <v>12.816057000000001</v>
      </c>
      <c r="AD8" s="210">
        <v>11.911472</v>
      </c>
      <c r="AE8" s="210">
        <v>9.7111169999999998</v>
      </c>
      <c r="AF8" s="210">
        <v>10.419767999999999</v>
      </c>
      <c r="AG8" s="210">
        <v>10.956484</v>
      </c>
      <c r="AH8" s="210">
        <v>10.557567000000001</v>
      </c>
      <c r="AI8" s="210">
        <v>10.868058</v>
      </c>
      <c r="AJ8" s="210">
        <v>10.413411999999999</v>
      </c>
      <c r="AK8" s="210">
        <v>11.120706999999999</v>
      </c>
      <c r="AL8" s="210">
        <v>11.083595000000001</v>
      </c>
      <c r="AM8" s="210">
        <v>11.056365</v>
      </c>
      <c r="AN8" s="210">
        <v>9.7730589999999999</v>
      </c>
      <c r="AO8" s="210">
        <v>11.159560000000001</v>
      </c>
      <c r="AP8" s="210">
        <v>11.230181</v>
      </c>
      <c r="AQ8" s="210">
        <v>11.333753</v>
      </c>
      <c r="AR8" s="210">
        <v>11.288152</v>
      </c>
      <c r="AS8" s="210">
        <v>11.329927</v>
      </c>
      <c r="AT8" s="210">
        <v>11.206238000000001</v>
      </c>
      <c r="AU8" s="210">
        <v>10.851266000000001</v>
      </c>
      <c r="AV8" s="210">
        <v>11.508898</v>
      </c>
      <c r="AW8" s="210">
        <v>11.753231</v>
      </c>
      <c r="AX8" s="210">
        <v>11.817896257999999</v>
      </c>
      <c r="AY8" s="210">
        <v>11.636698367999999</v>
      </c>
      <c r="AZ8" s="299">
        <v>11.66752</v>
      </c>
      <c r="BA8" s="299">
        <v>11.69294</v>
      </c>
      <c r="BB8" s="299">
        <v>11.85225</v>
      </c>
      <c r="BC8" s="299">
        <v>11.84118</v>
      </c>
      <c r="BD8" s="299">
        <v>11.876530000000001</v>
      </c>
      <c r="BE8" s="299">
        <v>11.917059999999999</v>
      </c>
      <c r="BF8" s="299">
        <v>12.119389999999999</v>
      </c>
      <c r="BG8" s="299">
        <v>12.141550000000001</v>
      </c>
      <c r="BH8" s="299">
        <v>12.125260000000001</v>
      </c>
      <c r="BI8" s="299">
        <v>12.30753</v>
      </c>
      <c r="BJ8" s="299">
        <v>12.390319999999999</v>
      </c>
      <c r="BK8" s="299">
        <v>12.398440000000001</v>
      </c>
      <c r="BL8" s="299">
        <v>12.49593</v>
      </c>
      <c r="BM8" s="299">
        <v>12.49545</v>
      </c>
      <c r="BN8" s="299">
        <v>12.57305</v>
      </c>
      <c r="BO8" s="299">
        <v>12.51784</v>
      </c>
      <c r="BP8" s="299">
        <v>12.538169999999999</v>
      </c>
      <c r="BQ8" s="299">
        <v>12.560129999999999</v>
      </c>
      <c r="BR8" s="299">
        <v>12.67647</v>
      </c>
      <c r="BS8" s="299">
        <v>12.654210000000001</v>
      </c>
      <c r="BT8" s="299">
        <v>12.62199</v>
      </c>
      <c r="BU8" s="299">
        <v>12.80555</v>
      </c>
      <c r="BV8" s="299">
        <v>12.83769</v>
      </c>
    </row>
    <row r="9" spans="1:74" ht="11.15" customHeight="1" x14ac:dyDescent="0.25">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99"/>
      <c r="BA9" s="299"/>
      <c r="BB9" s="299"/>
      <c r="BC9" s="299"/>
      <c r="BD9" s="299"/>
      <c r="BE9" s="299"/>
      <c r="BF9" s="299"/>
      <c r="BG9" s="299"/>
      <c r="BH9" s="299"/>
      <c r="BI9" s="299"/>
      <c r="BJ9" s="299"/>
      <c r="BK9" s="299"/>
      <c r="BL9" s="299"/>
      <c r="BM9" s="299"/>
      <c r="BN9" s="299"/>
      <c r="BO9" s="299"/>
      <c r="BP9" s="299"/>
      <c r="BQ9" s="299"/>
      <c r="BR9" s="299"/>
      <c r="BS9" s="299"/>
      <c r="BT9" s="299"/>
      <c r="BU9" s="299"/>
      <c r="BV9" s="299"/>
    </row>
    <row r="10" spans="1:74" ht="11.15" customHeight="1" x14ac:dyDescent="0.25">
      <c r="A10" s="19"/>
      <c r="B10" s="22" t="s">
        <v>46</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300"/>
      <c r="BA10" s="300"/>
      <c r="BB10" s="300"/>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5" customHeight="1" x14ac:dyDescent="0.25">
      <c r="A11" s="19" t="s">
        <v>528</v>
      </c>
      <c r="B11" s="23" t="s">
        <v>92</v>
      </c>
      <c r="C11" s="210">
        <v>78.743967741999995</v>
      </c>
      <c r="D11" s="210">
        <v>80.389428570999996</v>
      </c>
      <c r="E11" s="210">
        <v>81.327419355000004</v>
      </c>
      <c r="F11" s="210">
        <v>81.189333332999993</v>
      </c>
      <c r="G11" s="210">
        <v>82.122870968000001</v>
      </c>
      <c r="H11" s="210">
        <v>82.538466666999994</v>
      </c>
      <c r="I11" s="210">
        <v>84.182322580999994</v>
      </c>
      <c r="J11" s="210">
        <v>85.880161290000004</v>
      </c>
      <c r="K11" s="210">
        <v>87.288966666999997</v>
      </c>
      <c r="L11" s="210">
        <v>88.395870967999997</v>
      </c>
      <c r="M11" s="210">
        <v>89.939233333000004</v>
      </c>
      <c r="N11" s="210">
        <v>89.498516128999995</v>
      </c>
      <c r="O11" s="210">
        <v>89.253806452000006</v>
      </c>
      <c r="P11" s="210">
        <v>89.861857142999995</v>
      </c>
      <c r="Q11" s="210">
        <v>90.273258064999993</v>
      </c>
      <c r="R11" s="210">
        <v>90.7102</v>
      </c>
      <c r="S11" s="210">
        <v>91.402483871000001</v>
      </c>
      <c r="T11" s="210">
        <v>91.654566666999997</v>
      </c>
      <c r="U11" s="210">
        <v>92.160129032</v>
      </c>
      <c r="V11" s="210">
        <v>94.400935484000001</v>
      </c>
      <c r="W11" s="210">
        <v>94.762033333000005</v>
      </c>
      <c r="X11" s="210">
        <v>95.594032257999999</v>
      </c>
      <c r="Y11" s="210">
        <v>97.1614</v>
      </c>
      <c r="Z11" s="210">
        <v>97.052064516000002</v>
      </c>
      <c r="AA11" s="210">
        <v>95.304419354999993</v>
      </c>
      <c r="AB11" s="210">
        <v>95.193275861999993</v>
      </c>
      <c r="AC11" s="210">
        <v>95.365838710000006</v>
      </c>
      <c r="AD11" s="210">
        <v>92.859566666999996</v>
      </c>
      <c r="AE11" s="210">
        <v>87.333774194</v>
      </c>
      <c r="AF11" s="210">
        <v>88.578900000000004</v>
      </c>
      <c r="AG11" s="210">
        <v>90.147225805999994</v>
      </c>
      <c r="AH11" s="210">
        <v>89.856290322999996</v>
      </c>
      <c r="AI11" s="210">
        <v>89.952966666999998</v>
      </c>
      <c r="AJ11" s="210">
        <v>89.266935484000001</v>
      </c>
      <c r="AK11" s="210">
        <v>92.017466666999994</v>
      </c>
      <c r="AL11" s="210">
        <v>92.157354839000007</v>
      </c>
      <c r="AM11" s="210">
        <v>92.804806451999994</v>
      </c>
      <c r="AN11" s="210">
        <v>86.242714285999995</v>
      </c>
      <c r="AO11" s="210">
        <v>92.288612903000001</v>
      </c>
      <c r="AP11" s="210">
        <v>93.234433332999998</v>
      </c>
      <c r="AQ11" s="210">
        <v>93.012064515999995</v>
      </c>
      <c r="AR11" s="210">
        <v>93.219466667000006</v>
      </c>
      <c r="AS11" s="210">
        <v>93.687774193999999</v>
      </c>
      <c r="AT11" s="210">
        <v>94.265419355000006</v>
      </c>
      <c r="AU11" s="210">
        <v>93.618899999999996</v>
      </c>
      <c r="AV11" s="210">
        <v>95.554548386999997</v>
      </c>
      <c r="AW11" s="210">
        <v>96.922200000000004</v>
      </c>
      <c r="AX11" s="210">
        <v>97.599289999999996</v>
      </c>
      <c r="AY11" s="210">
        <v>95.453249999999997</v>
      </c>
      <c r="AZ11" s="299">
        <v>95.627589999999998</v>
      </c>
      <c r="BA11" s="299">
        <v>95.233469999999997</v>
      </c>
      <c r="BB11" s="299">
        <v>95.381259999999997</v>
      </c>
      <c r="BC11" s="299">
        <v>95.532210000000006</v>
      </c>
      <c r="BD11" s="299">
        <v>95.693340000000006</v>
      </c>
      <c r="BE11" s="299">
        <v>95.832539999999995</v>
      </c>
      <c r="BF11" s="299">
        <v>96.251440000000002</v>
      </c>
      <c r="BG11" s="299">
        <v>96.700919999999996</v>
      </c>
      <c r="BH11" s="299">
        <v>96.892290000000003</v>
      </c>
      <c r="BI11" s="299">
        <v>97.203370000000007</v>
      </c>
      <c r="BJ11" s="299">
        <v>97.258219999999994</v>
      </c>
      <c r="BK11" s="299">
        <v>96.955799999999996</v>
      </c>
      <c r="BL11" s="299">
        <v>97.155050000000003</v>
      </c>
      <c r="BM11" s="299">
        <v>97.215689999999995</v>
      </c>
      <c r="BN11" s="299">
        <v>97.359970000000004</v>
      </c>
      <c r="BO11" s="299">
        <v>97.57647</v>
      </c>
      <c r="BP11" s="299">
        <v>97.784049999999993</v>
      </c>
      <c r="BQ11" s="299">
        <v>98.038300000000007</v>
      </c>
      <c r="BR11" s="299">
        <v>98.344040000000007</v>
      </c>
      <c r="BS11" s="299">
        <v>98.655789999999996</v>
      </c>
      <c r="BT11" s="299">
        <v>98.740070000000003</v>
      </c>
      <c r="BU11" s="299">
        <v>98.942350000000005</v>
      </c>
      <c r="BV11" s="299">
        <v>98.832070000000002</v>
      </c>
    </row>
    <row r="12" spans="1:74" ht="11.15" customHeight="1" x14ac:dyDescent="0.25">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99"/>
      <c r="BA12" s="299"/>
      <c r="BB12" s="299"/>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5" customHeight="1" x14ac:dyDescent="0.25">
      <c r="A13" s="19"/>
      <c r="B13" s="22" t="s">
        <v>785</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300"/>
      <c r="BA13" s="300"/>
      <c r="BB13" s="300"/>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5" customHeight="1" x14ac:dyDescent="0.25">
      <c r="A14" s="19" t="s">
        <v>198</v>
      </c>
      <c r="B14" s="23" t="s">
        <v>800</v>
      </c>
      <c r="C14" s="68">
        <v>61.971187999999998</v>
      </c>
      <c r="D14" s="68">
        <v>60.268717000000002</v>
      </c>
      <c r="E14" s="68">
        <v>65.503579000000002</v>
      </c>
      <c r="F14" s="68">
        <v>58.046233999999998</v>
      </c>
      <c r="G14" s="68">
        <v>61.210858999999999</v>
      </c>
      <c r="H14" s="68">
        <v>61.572367999999997</v>
      </c>
      <c r="I14" s="68">
        <v>62.967241999999999</v>
      </c>
      <c r="J14" s="68">
        <v>69.325457999999998</v>
      </c>
      <c r="K14" s="68">
        <v>62.438499</v>
      </c>
      <c r="L14" s="68">
        <v>66.532053000000005</v>
      </c>
      <c r="M14" s="68">
        <v>62.857303000000002</v>
      </c>
      <c r="N14" s="68">
        <v>63.473595000000003</v>
      </c>
      <c r="O14" s="68">
        <v>65.83569</v>
      </c>
      <c r="P14" s="68">
        <v>58.314672999999999</v>
      </c>
      <c r="Q14" s="68">
        <v>55.667043</v>
      </c>
      <c r="R14" s="68">
        <v>61.213194000000001</v>
      </c>
      <c r="S14" s="68">
        <v>61.861533000000001</v>
      </c>
      <c r="T14" s="68">
        <v>56.705832999999998</v>
      </c>
      <c r="U14" s="68">
        <v>59.068790999999997</v>
      </c>
      <c r="V14" s="68">
        <v>63.794620000000002</v>
      </c>
      <c r="W14" s="68">
        <v>58.59742</v>
      </c>
      <c r="X14" s="68">
        <v>57.674056999999998</v>
      </c>
      <c r="Y14" s="68">
        <v>54.392702</v>
      </c>
      <c r="Z14" s="68">
        <v>53.183706999999998</v>
      </c>
      <c r="AA14" s="68">
        <v>55.656337999999998</v>
      </c>
      <c r="AB14" s="68">
        <v>47.416158000000003</v>
      </c>
      <c r="AC14" s="68">
        <v>46.097239000000002</v>
      </c>
      <c r="AD14" s="68">
        <v>39.333956999999998</v>
      </c>
      <c r="AE14" s="68">
        <v>37.250770000000003</v>
      </c>
      <c r="AF14" s="68">
        <v>39.595498999999997</v>
      </c>
      <c r="AG14" s="68">
        <v>43.207604000000003</v>
      </c>
      <c r="AH14" s="68">
        <v>47.512340000000002</v>
      </c>
      <c r="AI14" s="68">
        <v>45.131293999999997</v>
      </c>
      <c r="AJ14" s="68">
        <v>44.982326999999998</v>
      </c>
      <c r="AK14" s="68">
        <v>44.339050999999998</v>
      </c>
      <c r="AL14" s="68">
        <v>44.797727000000002</v>
      </c>
      <c r="AM14" s="68">
        <v>48.556348999999997</v>
      </c>
      <c r="AN14" s="68">
        <v>40.868284000000003</v>
      </c>
      <c r="AO14" s="68">
        <v>50.881473</v>
      </c>
      <c r="AP14" s="68">
        <v>45.317715</v>
      </c>
      <c r="AQ14" s="68">
        <v>48.632001000000002</v>
      </c>
      <c r="AR14" s="68">
        <v>48.797648000000002</v>
      </c>
      <c r="AS14" s="68">
        <v>48.475408000000002</v>
      </c>
      <c r="AT14" s="68">
        <v>50.041584</v>
      </c>
      <c r="AU14" s="68">
        <v>49.762177000000001</v>
      </c>
      <c r="AV14" s="68">
        <v>49.347633000000002</v>
      </c>
      <c r="AW14" s="68">
        <v>49.065767999999998</v>
      </c>
      <c r="AX14" s="68">
        <v>48.670406</v>
      </c>
      <c r="AY14" s="68">
        <v>48.961205747000001</v>
      </c>
      <c r="AZ14" s="301">
        <v>47.275230000000001</v>
      </c>
      <c r="BA14" s="301">
        <v>50.772289999999998</v>
      </c>
      <c r="BB14" s="301">
        <v>47.598869999999998</v>
      </c>
      <c r="BC14" s="301">
        <v>48.733469999999997</v>
      </c>
      <c r="BD14" s="301">
        <v>48.824860000000001</v>
      </c>
      <c r="BE14" s="301">
        <v>49.732700000000001</v>
      </c>
      <c r="BF14" s="301">
        <v>55.148240000000001</v>
      </c>
      <c r="BG14" s="301">
        <v>51.605980000000002</v>
      </c>
      <c r="BH14" s="301">
        <v>53.224780000000003</v>
      </c>
      <c r="BI14" s="301">
        <v>52.295229999999997</v>
      </c>
      <c r="BJ14" s="301">
        <v>51.843339999999998</v>
      </c>
      <c r="BK14" s="301">
        <v>54.394399999999997</v>
      </c>
      <c r="BL14" s="301">
        <v>49.33202</v>
      </c>
      <c r="BM14" s="301">
        <v>53.54645</v>
      </c>
      <c r="BN14" s="301">
        <v>49.435549999999999</v>
      </c>
      <c r="BO14" s="301">
        <v>50.191540000000003</v>
      </c>
      <c r="BP14" s="301">
        <v>49.676760000000002</v>
      </c>
      <c r="BQ14" s="301">
        <v>51.92859</v>
      </c>
      <c r="BR14" s="301">
        <v>56.422730000000001</v>
      </c>
      <c r="BS14" s="301">
        <v>53.081000000000003</v>
      </c>
      <c r="BT14" s="301">
        <v>53.495849999999997</v>
      </c>
      <c r="BU14" s="301">
        <v>51.65343</v>
      </c>
      <c r="BV14" s="301">
        <v>51.127090000000003</v>
      </c>
    </row>
    <row r="15" spans="1:74" ht="11.15" customHeight="1" x14ac:dyDescent="0.25">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300"/>
      <c r="BA15" s="300"/>
      <c r="BB15" s="300"/>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5" customHeight="1" x14ac:dyDescent="0.25">
      <c r="A16" s="16"/>
      <c r="B16" s="20" t="s">
        <v>786</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300"/>
      <c r="BA16" s="300"/>
      <c r="BB16" s="300"/>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5" customHeight="1" x14ac:dyDescent="0.25">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300"/>
      <c r="BA17" s="300"/>
      <c r="BB17" s="300"/>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5" customHeight="1" x14ac:dyDescent="0.25">
      <c r="A18" s="16"/>
      <c r="B18" s="25" t="s">
        <v>529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302"/>
      <c r="BA18" s="302"/>
      <c r="BB18" s="30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5" customHeight="1" x14ac:dyDescent="0.25">
      <c r="A19" s="26" t="s">
        <v>511</v>
      </c>
      <c r="B19" s="27" t="s">
        <v>87</v>
      </c>
      <c r="C19" s="210">
        <v>20.564366</v>
      </c>
      <c r="D19" s="210">
        <v>19.693135000000002</v>
      </c>
      <c r="E19" s="210">
        <v>20.731231000000001</v>
      </c>
      <c r="F19" s="210">
        <v>20.038354000000002</v>
      </c>
      <c r="G19" s="210">
        <v>20.251204999999999</v>
      </c>
      <c r="H19" s="210">
        <v>20.770271000000001</v>
      </c>
      <c r="I19" s="210">
        <v>20.671374</v>
      </c>
      <c r="J19" s="210">
        <v>21.356102</v>
      </c>
      <c r="K19" s="210">
        <v>20.084109000000002</v>
      </c>
      <c r="L19" s="210">
        <v>20.785793000000002</v>
      </c>
      <c r="M19" s="210">
        <v>20.774214000000001</v>
      </c>
      <c r="N19" s="210">
        <v>20.327480999999999</v>
      </c>
      <c r="O19" s="210">
        <v>20.614982999999999</v>
      </c>
      <c r="P19" s="210">
        <v>20.283868999999999</v>
      </c>
      <c r="Q19" s="210">
        <v>20.176247</v>
      </c>
      <c r="R19" s="210">
        <v>20.332601</v>
      </c>
      <c r="S19" s="210">
        <v>20.387087999999999</v>
      </c>
      <c r="T19" s="210">
        <v>20.653979</v>
      </c>
      <c r="U19" s="210">
        <v>20.734573999999999</v>
      </c>
      <c r="V19" s="210">
        <v>21.157913000000001</v>
      </c>
      <c r="W19" s="210">
        <v>20.248483</v>
      </c>
      <c r="X19" s="210">
        <v>20.713985999999998</v>
      </c>
      <c r="Y19" s="210">
        <v>20.736152000000001</v>
      </c>
      <c r="Z19" s="210">
        <v>20.442869000000002</v>
      </c>
      <c r="AA19" s="210">
        <v>19.933388999999998</v>
      </c>
      <c r="AB19" s="210">
        <v>20.132254</v>
      </c>
      <c r="AC19" s="210">
        <v>18.462842999999999</v>
      </c>
      <c r="AD19" s="210">
        <v>14.548507000000001</v>
      </c>
      <c r="AE19" s="210">
        <v>16.078187</v>
      </c>
      <c r="AF19" s="210">
        <v>17.578064000000001</v>
      </c>
      <c r="AG19" s="210">
        <v>18.381074000000002</v>
      </c>
      <c r="AH19" s="210">
        <v>18.557877999999999</v>
      </c>
      <c r="AI19" s="210">
        <v>18.414832000000001</v>
      </c>
      <c r="AJ19" s="210">
        <v>18.613651999999998</v>
      </c>
      <c r="AK19" s="210">
        <v>18.742522999999998</v>
      </c>
      <c r="AL19" s="210">
        <v>18.801691999999999</v>
      </c>
      <c r="AM19" s="210">
        <v>18.595400999999999</v>
      </c>
      <c r="AN19" s="210">
        <v>17.444201</v>
      </c>
      <c r="AO19" s="210">
        <v>19.203831999999998</v>
      </c>
      <c r="AP19" s="210">
        <v>19.459365999999999</v>
      </c>
      <c r="AQ19" s="210">
        <v>20.093637999999999</v>
      </c>
      <c r="AR19" s="210">
        <v>20.537154000000001</v>
      </c>
      <c r="AS19" s="210">
        <v>19.894012</v>
      </c>
      <c r="AT19" s="210">
        <v>20.510584000000001</v>
      </c>
      <c r="AU19" s="210">
        <v>20.223535999999999</v>
      </c>
      <c r="AV19" s="210">
        <v>19.891591999999999</v>
      </c>
      <c r="AW19" s="210">
        <v>20.594621</v>
      </c>
      <c r="AX19" s="210">
        <v>20.697337761</v>
      </c>
      <c r="AY19" s="210">
        <v>20.674746183</v>
      </c>
      <c r="AZ19" s="299">
        <v>19.8567</v>
      </c>
      <c r="BA19" s="299">
        <v>20.13409</v>
      </c>
      <c r="BB19" s="299">
        <v>20.25779</v>
      </c>
      <c r="BC19" s="299">
        <v>20.564959999999999</v>
      </c>
      <c r="BD19" s="299">
        <v>20.859839999999998</v>
      </c>
      <c r="BE19" s="299">
        <v>20.907450000000001</v>
      </c>
      <c r="BF19" s="299">
        <v>21.057369999999999</v>
      </c>
      <c r="BG19" s="299">
        <v>20.530100000000001</v>
      </c>
      <c r="BH19" s="299">
        <v>20.8446</v>
      </c>
      <c r="BI19" s="299">
        <v>21.092420000000001</v>
      </c>
      <c r="BJ19" s="299">
        <v>21.012899999999998</v>
      </c>
      <c r="BK19" s="299">
        <v>20.388100000000001</v>
      </c>
      <c r="BL19" s="299">
        <v>20.326329999999999</v>
      </c>
      <c r="BM19" s="299">
        <v>20.618510000000001</v>
      </c>
      <c r="BN19" s="299">
        <v>20.81148</v>
      </c>
      <c r="BO19" s="299">
        <v>20.98265</v>
      </c>
      <c r="BP19" s="299">
        <v>21.191949999999999</v>
      </c>
      <c r="BQ19" s="299">
        <v>21.16696</v>
      </c>
      <c r="BR19" s="299">
        <v>21.378799999999998</v>
      </c>
      <c r="BS19" s="299">
        <v>20.842300000000002</v>
      </c>
      <c r="BT19" s="299">
        <v>21.113409999999998</v>
      </c>
      <c r="BU19" s="299">
        <v>21.292069999999999</v>
      </c>
      <c r="BV19" s="299">
        <v>21.234439999999999</v>
      </c>
    </row>
    <row r="20" spans="1:74" ht="11.15" customHeight="1" x14ac:dyDescent="0.25">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99"/>
      <c r="BA20" s="299"/>
      <c r="BB20" s="299"/>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5" customHeight="1" x14ac:dyDescent="0.25">
      <c r="A21" s="16"/>
      <c r="B21" s="25" t="s">
        <v>606</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303"/>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5" customHeight="1" x14ac:dyDescent="0.25">
      <c r="A22" s="26" t="s">
        <v>543</v>
      </c>
      <c r="B22" s="27" t="s">
        <v>92</v>
      </c>
      <c r="C22" s="210">
        <v>107.77206452</v>
      </c>
      <c r="D22" s="210">
        <v>96.811392857000001</v>
      </c>
      <c r="E22" s="210">
        <v>90.216387096999995</v>
      </c>
      <c r="F22" s="210">
        <v>78.349366666999998</v>
      </c>
      <c r="G22" s="210">
        <v>66.290935484000002</v>
      </c>
      <c r="H22" s="210">
        <v>68.771466666999999</v>
      </c>
      <c r="I22" s="210">
        <v>75.829612902999997</v>
      </c>
      <c r="J22" s="210">
        <v>74.639838710000006</v>
      </c>
      <c r="K22" s="210">
        <v>71.868766667000003</v>
      </c>
      <c r="L22" s="210">
        <v>73.737193547999993</v>
      </c>
      <c r="M22" s="210">
        <v>90.531400000000005</v>
      </c>
      <c r="N22" s="210">
        <v>96.758354839000006</v>
      </c>
      <c r="O22" s="210">
        <v>110.46132258</v>
      </c>
      <c r="P22" s="210">
        <v>107.82567856999999</v>
      </c>
      <c r="Q22" s="210">
        <v>94.445516128999998</v>
      </c>
      <c r="R22" s="210">
        <v>73.746166666999997</v>
      </c>
      <c r="S22" s="210">
        <v>68.838225805999997</v>
      </c>
      <c r="T22" s="210">
        <v>70.644666666999996</v>
      </c>
      <c r="U22" s="210">
        <v>77.222709676999997</v>
      </c>
      <c r="V22" s="210">
        <v>78.513677419000004</v>
      </c>
      <c r="W22" s="210">
        <v>73.541733332999996</v>
      </c>
      <c r="X22" s="210">
        <v>74.404645161000005</v>
      </c>
      <c r="Y22" s="210">
        <v>92.791799999999995</v>
      </c>
      <c r="Z22" s="210">
        <v>102.28116129</v>
      </c>
      <c r="AA22" s="210">
        <v>106.990984</v>
      </c>
      <c r="AB22" s="210">
        <v>105.351682</v>
      </c>
      <c r="AC22" s="210">
        <v>87.677398061999995</v>
      </c>
      <c r="AD22" s="210">
        <v>75.07119453</v>
      </c>
      <c r="AE22" s="210">
        <v>66.718252875999994</v>
      </c>
      <c r="AF22" s="210">
        <v>70.824682096999993</v>
      </c>
      <c r="AG22" s="210">
        <v>79.395926610999993</v>
      </c>
      <c r="AH22" s="210">
        <v>77.304217320000006</v>
      </c>
      <c r="AI22" s="210">
        <v>71.635570770000001</v>
      </c>
      <c r="AJ22" s="210">
        <v>74.605761642000004</v>
      </c>
      <c r="AK22" s="210">
        <v>81.294441133000007</v>
      </c>
      <c r="AL22" s="210">
        <v>102.55878642</v>
      </c>
      <c r="AM22" s="210">
        <v>106.21154715999999</v>
      </c>
      <c r="AN22" s="210">
        <v>108.63226521999999</v>
      </c>
      <c r="AO22" s="210">
        <v>84.242560611000002</v>
      </c>
      <c r="AP22" s="210">
        <v>74.607429296999996</v>
      </c>
      <c r="AQ22" s="210">
        <v>67.501903808999998</v>
      </c>
      <c r="AR22" s="210">
        <v>73.806249266999998</v>
      </c>
      <c r="AS22" s="210">
        <v>77.007544456000005</v>
      </c>
      <c r="AT22" s="210">
        <v>77.733114744000005</v>
      </c>
      <c r="AU22" s="210">
        <v>70.336594962999996</v>
      </c>
      <c r="AV22" s="210">
        <v>72.180108484000002</v>
      </c>
      <c r="AW22" s="210">
        <v>88.210308733000005</v>
      </c>
      <c r="AX22" s="210">
        <v>96.319901999999999</v>
      </c>
      <c r="AY22" s="210">
        <v>114.51930900000001</v>
      </c>
      <c r="AZ22" s="299">
        <v>105.22709999999999</v>
      </c>
      <c r="BA22" s="299">
        <v>87.931389999999993</v>
      </c>
      <c r="BB22" s="299">
        <v>75.250739999999993</v>
      </c>
      <c r="BC22" s="299">
        <v>66.974639999999994</v>
      </c>
      <c r="BD22" s="299">
        <v>72.598269999999999</v>
      </c>
      <c r="BE22" s="299">
        <v>78.621939999999995</v>
      </c>
      <c r="BF22" s="299">
        <v>76.705939999999998</v>
      </c>
      <c r="BG22" s="299">
        <v>71.025149999999996</v>
      </c>
      <c r="BH22" s="299">
        <v>74.11309</v>
      </c>
      <c r="BI22" s="299">
        <v>86.463620000000006</v>
      </c>
      <c r="BJ22" s="299">
        <v>102.8685</v>
      </c>
      <c r="BK22" s="299">
        <v>108.35120000000001</v>
      </c>
      <c r="BL22" s="299">
        <v>103.5172</v>
      </c>
      <c r="BM22" s="299">
        <v>87.191090000000003</v>
      </c>
      <c r="BN22" s="299">
        <v>75.712270000000004</v>
      </c>
      <c r="BO22" s="299">
        <v>68.377939999999995</v>
      </c>
      <c r="BP22" s="299">
        <v>73.567419999999998</v>
      </c>
      <c r="BQ22" s="299">
        <v>78.775400000000005</v>
      </c>
      <c r="BR22" s="299">
        <v>77.555909999999997</v>
      </c>
      <c r="BS22" s="299">
        <v>71.429190000000006</v>
      </c>
      <c r="BT22" s="299">
        <v>73.844390000000004</v>
      </c>
      <c r="BU22" s="299">
        <v>86.032430000000005</v>
      </c>
      <c r="BV22" s="299">
        <v>102.83750000000001</v>
      </c>
    </row>
    <row r="23" spans="1:74" ht="11.15" customHeight="1" x14ac:dyDescent="0.25">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99"/>
      <c r="BA23" s="299"/>
      <c r="BB23" s="299"/>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5" customHeight="1" x14ac:dyDescent="0.25">
      <c r="A24" s="16"/>
      <c r="B24" s="25" t="s">
        <v>104</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99"/>
      <c r="BA24" s="299"/>
      <c r="BB24" s="299"/>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5" customHeight="1" x14ac:dyDescent="0.25">
      <c r="A25" s="26" t="s">
        <v>216</v>
      </c>
      <c r="B25" s="27" t="s">
        <v>800</v>
      </c>
      <c r="C25" s="68">
        <v>69.253774041</v>
      </c>
      <c r="D25" s="68">
        <v>50.024953132</v>
      </c>
      <c r="E25" s="68">
        <v>48.869908676999998</v>
      </c>
      <c r="F25" s="68">
        <v>44.793441719999997</v>
      </c>
      <c r="G25" s="68">
        <v>51.573590324000001</v>
      </c>
      <c r="H25" s="68">
        <v>60.239975909999998</v>
      </c>
      <c r="I25" s="68">
        <v>68.083151048999994</v>
      </c>
      <c r="J25" s="68">
        <v>67.976370340000003</v>
      </c>
      <c r="K25" s="68">
        <v>58.159414290000001</v>
      </c>
      <c r="L25" s="68">
        <v>52.811207013000001</v>
      </c>
      <c r="M25" s="68">
        <v>56.170449150000003</v>
      </c>
      <c r="N25" s="68">
        <v>60.149091401</v>
      </c>
      <c r="O25" s="68">
        <v>60.198764064999999</v>
      </c>
      <c r="P25" s="68">
        <v>49.199763760000003</v>
      </c>
      <c r="Q25" s="68">
        <v>48.347844962000003</v>
      </c>
      <c r="R25" s="68">
        <v>37.282224120000002</v>
      </c>
      <c r="S25" s="68">
        <v>44.060165955999999</v>
      </c>
      <c r="T25" s="68">
        <v>48.267030300000002</v>
      </c>
      <c r="U25" s="68">
        <v>59.801968033000001</v>
      </c>
      <c r="V25" s="68">
        <v>56.310744251000003</v>
      </c>
      <c r="W25" s="68">
        <v>51.113288310000002</v>
      </c>
      <c r="X25" s="68">
        <v>41.517648131999998</v>
      </c>
      <c r="Y25" s="68">
        <v>45.869143289999997</v>
      </c>
      <c r="Z25" s="68">
        <v>44.574784772999998</v>
      </c>
      <c r="AA25" s="68">
        <v>40.771261193999997</v>
      </c>
      <c r="AB25" s="68">
        <v>36.011703142999998</v>
      </c>
      <c r="AC25" s="68">
        <v>32.842827487999998</v>
      </c>
      <c r="AD25" s="68">
        <v>26.754132930000001</v>
      </c>
      <c r="AE25" s="68">
        <v>29.783501813000001</v>
      </c>
      <c r="AF25" s="68">
        <v>39.797904000000003</v>
      </c>
      <c r="AG25" s="68">
        <v>52.852355979000002</v>
      </c>
      <c r="AH25" s="68">
        <v>53.610339025000002</v>
      </c>
      <c r="AI25" s="68">
        <v>41.827720859999999</v>
      </c>
      <c r="AJ25" s="68">
        <v>37.392535729999999</v>
      </c>
      <c r="AK25" s="68">
        <v>37.873816920000003</v>
      </c>
      <c r="AL25" s="68">
        <v>47.175003052000001</v>
      </c>
      <c r="AM25" s="68">
        <v>49.116962680999997</v>
      </c>
      <c r="AN25" s="68">
        <v>51.664837112000001</v>
      </c>
      <c r="AO25" s="68">
        <v>38.367756948999997</v>
      </c>
      <c r="AP25" s="68">
        <v>33.692579070000001</v>
      </c>
      <c r="AQ25" s="68">
        <v>39.256916805000003</v>
      </c>
      <c r="AR25" s="68">
        <v>51.626526810000001</v>
      </c>
      <c r="AS25" s="68">
        <v>60.044572793</v>
      </c>
      <c r="AT25" s="68">
        <v>59.888027659999999</v>
      </c>
      <c r="AU25" s="68">
        <v>47.929582920000001</v>
      </c>
      <c r="AV25" s="68">
        <v>39.380726541999998</v>
      </c>
      <c r="AW25" s="68">
        <v>36.770648717999997</v>
      </c>
      <c r="AX25" s="68">
        <v>39.945506010000003</v>
      </c>
      <c r="AY25" s="68">
        <v>51.823448339999999</v>
      </c>
      <c r="AZ25" s="301">
        <v>43.640770000000003</v>
      </c>
      <c r="BA25" s="301">
        <v>35.80406</v>
      </c>
      <c r="BB25" s="301">
        <v>32.613379999999999</v>
      </c>
      <c r="BC25" s="301">
        <v>39.2468</v>
      </c>
      <c r="BD25" s="301">
        <v>47.913170000000001</v>
      </c>
      <c r="BE25" s="301">
        <v>57.646979999999999</v>
      </c>
      <c r="BF25" s="301">
        <v>58.112749999999998</v>
      </c>
      <c r="BG25" s="301">
        <v>47.78566</v>
      </c>
      <c r="BH25" s="301">
        <v>41.057130000000001</v>
      </c>
      <c r="BI25" s="301">
        <v>40.113289999999999</v>
      </c>
      <c r="BJ25" s="301">
        <v>49.957599999999999</v>
      </c>
      <c r="BK25" s="301">
        <v>54.433149999999998</v>
      </c>
      <c r="BL25" s="301">
        <v>43.294469999999997</v>
      </c>
      <c r="BM25" s="301">
        <v>36.696489999999997</v>
      </c>
      <c r="BN25" s="301">
        <v>31.713650000000001</v>
      </c>
      <c r="BO25" s="301">
        <v>37.57546</v>
      </c>
      <c r="BP25" s="301">
        <v>44.947690000000001</v>
      </c>
      <c r="BQ25" s="301">
        <v>55.37406</v>
      </c>
      <c r="BR25" s="301">
        <v>55.000579999999999</v>
      </c>
      <c r="BS25" s="301">
        <v>45.344560000000001</v>
      </c>
      <c r="BT25" s="301">
        <v>39.316479999999999</v>
      </c>
      <c r="BU25" s="301">
        <v>39.373460000000001</v>
      </c>
      <c r="BV25" s="301">
        <v>48.883200000000002</v>
      </c>
    </row>
    <row r="26" spans="1:74" ht="11.15" customHeight="1" x14ac:dyDescent="0.25">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303"/>
      <c r="BA26" s="303"/>
      <c r="BB26" s="303"/>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5" customHeight="1" x14ac:dyDescent="0.25">
      <c r="A27" s="16"/>
      <c r="B27" s="29" t="s">
        <v>784</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99"/>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5" customHeight="1" x14ac:dyDescent="0.25">
      <c r="A28" s="16" t="s">
        <v>604</v>
      </c>
      <c r="B28" s="27" t="s">
        <v>95</v>
      </c>
      <c r="C28" s="210">
        <v>11.511747570000001</v>
      </c>
      <c r="D28" s="210">
        <v>10.84828722</v>
      </c>
      <c r="E28" s="210">
        <v>9.9517392000000005</v>
      </c>
      <c r="F28" s="210">
        <v>9.6491751990000001</v>
      </c>
      <c r="G28" s="210">
        <v>10.16034612</v>
      </c>
      <c r="H28" s="210">
        <v>11.669762540000001</v>
      </c>
      <c r="I28" s="210">
        <v>12.516078439999999</v>
      </c>
      <c r="J28" s="210">
        <v>12.715816240000001</v>
      </c>
      <c r="K28" s="210">
        <v>11.641782340000001</v>
      </c>
      <c r="L28" s="210">
        <v>10.353594920000001</v>
      </c>
      <c r="M28" s="210">
        <v>10.08221309</v>
      </c>
      <c r="N28" s="210">
        <v>10.46967609</v>
      </c>
      <c r="O28" s="210">
        <v>11.00442655</v>
      </c>
      <c r="P28" s="210">
        <v>10.95505157</v>
      </c>
      <c r="Q28" s="210">
        <v>10.11528858</v>
      </c>
      <c r="R28" s="210">
        <v>9.4936772699999992</v>
      </c>
      <c r="S28" s="210">
        <v>9.9424801679999995</v>
      </c>
      <c r="T28" s="210">
        <v>11.106312409999999</v>
      </c>
      <c r="U28" s="210">
        <v>12.54491655</v>
      </c>
      <c r="V28" s="210">
        <v>12.432330479999999</v>
      </c>
      <c r="W28" s="210">
        <v>11.749827549999999</v>
      </c>
      <c r="X28" s="210">
        <v>10.32368198</v>
      </c>
      <c r="Y28" s="210">
        <v>9.9179917779999993</v>
      </c>
      <c r="Z28" s="210">
        <v>10.39962044</v>
      </c>
      <c r="AA28" s="210">
        <v>10.588531619999999</v>
      </c>
      <c r="AB28" s="210">
        <v>10.566334599999999</v>
      </c>
      <c r="AC28" s="210">
        <v>9.7339127160000007</v>
      </c>
      <c r="AD28" s="210">
        <v>9.1044071169999992</v>
      </c>
      <c r="AE28" s="210">
        <v>9.2137381719999993</v>
      </c>
      <c r="AF28" s="210">
        <v>11.04515717</v>
      </c>
      <c r="AG28" s="210">
        <v>12.63149701</v>
      </c>
      <c r="AH28" s="210">
        <v>12.28962649</v>
      </c>
      <c r="AI28" s="210">
        <v>11.12270781</v>
      </c>
      <c r="AJ28" s="210">
        <v>9.9312222329999997</v>
      </c>
      <c r="AK28" s="210">
        <v>9.6075935569999995</v>
      </c>
      <c r="AL28" s="210">
        <v>10.56452011</v>
      </c>
      <c r="AM28" s="210">
        <v>10.75044493</v>
      </c>
      <c r="AN28" s="210">
        <v>11.02300518</v>
      </c>
      <c r="AO28" s="210">
        <v>9.8088055529999991</v>
      </c>
      <c r="AP28" s="210">
        <v>9.3984296300000008</v>
      </c>
      <c r="AQ28" s="210">
        <v>9.6733135719999996</v>
      </c>
      <c r="AR28" s="210">
        <v>11.62799038</v>
      </c>
      <c r="AS28" s="210">
        <v>12.412457509999999</v>
      </c>
      <c r="AT28" s="210">
        <v>12.681340909999999</v>
      </c>
      <c r="AU28" s="210">
        <v>11.570863920000001</v>
      </c>
      <c r="AV28" s="210">
        <v>10.068161226000001</v>
      </c>
      <c r="AW28" s="210">
        <v>9.9256159439000005</v>
      </c>
      <c r="AX28" s="210">
        <v>10.51036</v>
      </c>
      <c r="AY28" s="210">
        <v>11.40249</v>
      </c>
      <c r="AZ28" s="299">
        <v>11.030200000000001</v>
      </c>
      <c r="BA28" s="299">
        <v>9.926183</v>
      </c>
      <c r="BB28" s="299">
        <v>9.6148729999999993</v>
      </c>
      <c r="BC28" s="299">
        <v>9.8774080000000009</v>
      </c>
      <c r="BD28" s="299">
        <v>11.612159999999999</v>
      </c>
      <c r="BE28" s="299">
        <v>12.602589999999999</v>
      </c>
      <c r="BF28" s="299">
        <v>12.609170000000001</v>
      </c>
      <c r="BG28" s="299">
        <v>11.60947</v>
      </c>
      <c r="BH28" s="299">
        <v>10.18577</v>
      </c>
      <c r="BI28" s="299">
        <v>10.02669</v>
      </c>
      <c r="BJ28" s="299">
        <v>10.74099</v>
      </c>
      <c r="BK28" s="299">
        <v>11.457599999999999</v>
      </c>
      <c r="BL28" s="299">
        <v>11.27688</v>
      </c>
      <c r="BM28" s="299">
        <v>10.06785</v>
      </c>
      <c r="BN28" s="299">
        <v>9.7467319999999997</v>
      </c>
      <c r="BO28" s="299">
        <v>10.00839</v>
      </c>
      <c r="BP28" s="299">
        <v>11.72322</v>
      </c>
      <c r="BQ28" s="299">
        <v>12.71139</v>
      </c>
      <c r="BR28" s="299">
        <v>12.708220000000001</v>
      </c>
      <c r="BS28" s="299">
        <v>11.69436</v>
      </c>
      <c r="BT28" s="299">
        <v>10.27305</v>
      </c>
      <c r="BU28" s="299">
        <v>10.109669999999999</v>
      </c>
      <c r="BV28" s="299">
        <v>10.85338</v>
      </c>
    </row>
    <row r="29" spans="1:74" ht="11.15" customHeight="1" x14ac:dyDescent="0.25">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99"/>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5" customHeight="1" x14ac:dyDescent="0.25">
      <c r="A30" s="16"/>
      <c r="B30" s="25" t="s">
        <v>225</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99"/>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5" customHeight="1" x14ac:dyDescent="0.25">
      <c r="A31" s="133" t="s">
        <v>24</v>
      </c>
      <c r="B31" s="30" t="s">
        <v>96</v>
      </c>
      <c r="C31" s="210">
        <v>0.95476049722</v>
      </c>
      <c r="D31" s="210">
        <v>0.89449769961000003</v>
      </c>
      <c r="E31" s="210">
        <v>0.99557934832999995</v>
      </c>
      <c r="F31" s="210">
        <v>1.0026329947999999</v>
      </c>
      <c r="G31" s="210">
        <v>1.045277096</v>
      </c>
      <c r="H31" s="210">
        <v>1.0157887720000001</v>
      </c>
      <c r="I31" s="210">
        <v>0.92980738827999998</v>
      </c>
      <c r="J31" s="210">
        <v>0.93644319003999998</v>
      </c>
      <c r="K31" s="210">
        <v>0.84984238598999995</v>
      </c>
      <c r="L31" s="210">
        <v>0.88751104858999996</v>
      </c>
      <c r="M31" s="210">
        <v>0.89102543114999999</v>
      </c>
      <c r="N31" s="210">
        <v>0.92846248406999998</v>
      </c>
      <c r="O31" s="210">
        <v>0.92501995554000005</v>
      </c>
      <c r="P31" s="210">
        <v>0.86652669541000005</v>
      </c>
      <c r="Q31" s="210">
        <v>0.98556288989999996</v>
      </c>
      <c r="R31" s="210">
        <v>1.0203878904000001</v>
      </c>
      <c r="S31" s="210">
        <v>1.0618536212</v>
      </c>
      <c r="T31" s="210">
        <v>0.99423285943999995</v>
      </c>
      <c r="U31" s="210">
        <v>0.98160666681999997</v>
      </c>
      <c r="V31" s="210">
        <v>0.93586901070999995</v>
      </c>
      <c r="W31" s="210">
        <v>0.89788967827999999</v>
      </c>
      <c r="X31" s="210">
        <v>0.92974661985999996</v>
      </c>
      <c r="Y31" s="210">
        <v>0.89680476193000003</v>
      </c>
      <c r="Z31" s="210">
        <v>0.93146493806999997</v>
      </c>
      <c r="AA31" s="210">
        <v>0.96094977403000004</v>
      </c>
      <c r="AB31" s="210">
        <v>0.96971281622000005</v>
      </c>
      <c r="AC31" s="210">
        <v>0.96644726710999995</v>
      </c>
      <c r="AD31" s="210">
        <v>0.91992110679000005</v>
      </c>
      <c r="AE31" s="210">
        <v>1.0267651177999999</v>
      </c>
      <c r="AF31" s="210">
        <v>1.0414535657999999</v>
      </c>
      <c r="AG31" s="210">
        <v>0.98787649152000001</v>
      </c>
      <c r="AH31" s="210">
        <v>0.94545326060000001</v>
      </c>
      <c r="AI31" s="210">
        <v>0.87575744470000005</v>
      </c>
      <c r="AJ31" s="210">
        <v>0.92050102235999998</v>
      </c>
      <c r="AK31" s="210">
        <v>0.96465427625</v>
      </c>
      <c r="AL31" s="210">
        <v>0.97002044396999998</v>
      </c>
      <c r="AM31" s="210">
        <v>0.97573629442999998</v>
      </c>
      <c r="AN31" s="210">
        <v>0.87473763524000003</v>
      </c>
      <c r="AO31" s="210">
        <v>1.0882192646</v>
      </c>
      <c r="AP31" s="210">
        <v>1.0313663785</v>
      </c>
      <c r="AQ31" s="210">
        <v>1.0933059058000001</v>
      </c>
      <c r="AR31" s="210">
        <v>1.0244381242</v>
      </c>
      <c r="AS31" s="210">
        <v>0.97759960626999998</v>
      </c>
      <c r="AT31" s="210">
        <v>1.0009215224000001</v>
      </c>
      <c r="AU31" s="210">
        <v>0.96044963265000005</v>
      </c>
      <c r="AV31" s="210">
        <v>1.0020559690999999</v>
      </c>
      <c r="AW31" s="210">
        <v>1.0272720196</v>
      </c>
      <c r="AX31" s="210">
        <v>1.0576110000000001</v>
      </c>
      <c r="AY31" s="210">
        <v>1.0873561</v>
      </c>
      <c r="AZ31" s="299">
        <v>1.029239</v>
      </c>
      <c r="BA31" s="299">
        <v>1.20204</v>
      </c>
      <c r="BB31" s="299">
        <v>1.17666</v>
      </c>
      <c r="BC31" s="299">
        <v>1.220548</v>
      </c>
      <c r="BD31" s="299">
        <v>1.1332880000000001</v>
      </c>
      <c r="BE31" s="299">
        <v>1.0832409999999999</v>
      </c>
      <c r="BF31" s="299">
        <v>1.082927</v>
      </c>
      <c r="BG31" s="299">
        <v>1.0411429999999999</v>
      </c>
      <c r="BH31" s="299">
        <v>1.0650029999999999</v>
      </c>
      <c r="BI31" s="299">
        <v>1.079434</v>
      </c>
      <c r="BJ31" s="299">
        <v>1.093019</v>
      </c>
      <c r="BK31" s="299">
        <v>1.115051</v>
      </c>
      <c r="BL31" s="299">
        <v>1.066317</v>
      </c>
      <c r="BM31" s="299">
        <v>1.268276</v>
      </c>
      <c r="BN31" s="299">
        <v>1.234103</v>
      </c>
      <c r="BO31" s="299">
        <v>1.2896110000000001</v>
      </c>
      <c r="BP31" s="299">
        <v>1.2023410000000001</v>
      </c>
      <c r="BQ31" s="299">
        <v>1.1489860000000001</v>
      </c>
      <c r="BR31" s="299">
        <v>1.1540900000000001</v>
      </c>
      <c r="BS31" s="299">
        <v>1.1066499999999999</v>
      </c>
      <c r="BT31" s="299">
        <v>1.1266719999999999</v>
      </c>
      <c r="BU31" s="299">
        <v>1.1311199999999999</v>
      </c>
      <c r="BV31" s="299">
        <v>1.1516900000000001</v>
      </c>
    </row>
    <row r="32" spans="1:74" ht="11.15" customHeight="1" x14ac:dyDescent="0.25">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5" customHeight="1" x14ac:dyDescent="0.25">
      <c r="A33" s="16"/>
      <c r="B33" s="29" t="s">
        <v>226</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303"/>
      <c r="BA33" s="303"/>
      <c r="BB33" s="303"/>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5" customHeight="1" x14ac:dyDescent="0.25">
      <c r="A34" s="26" t="s">
        <v>607</v>
      </c>
      <c r="B34" s="30" t="s">
        <v>96</v>
      </c>
      <c r="C34" s="210">
        <v>9.6615506660000001</v>
      </c>
      <c r="D34" s="210">
        <v>8.0609784970000007</v>
      </c>
      <c r="E34" s="210">
        <v>8.7019779780000004</v>
      </c>
      <c r="F34" s="210">
        <v>7.8829940629999999</v>
      </c>
      <c r="G34" s="210">
        <v>7.982831257</v>
      </c>
      <c r="H34" s="210">
        <v>8.1395905519999996</v>
      </c>
      <c r="I34" s="210">
        <v>8.6062608859999994</v>
      </c>
      <c r="J34" s="210">
        <v>8.6857444699999995</v>
      </c>
      <c r="K34" s="210">
        <v>7.8600811290000001</v>
      </c>
      <c r="L34" s="210">
        <v>8.083374439</v>
      </c>
      <c r="M34" s="210">
        <v>8.5125974699999993</v>
      </c>
      <c r="N34" s="210">
        <v>9.0254373470000004</v>
      </c>
      <c r="O34" s="210">
        <v>9.5442937539999999</v>
      </c>
      <c r="P34" s="210">
        <v>8.3883148369999994</v>
      </c>
      <c r="Q34" s="210">
        <v>8.7045714679999993</v>
      </c>
      <c r="R34" s="210">
        <v>7.672540841</v>
      </c>
      <c r="S34" s="210">
        <v>7.9485838019999999</v>
      </c>
      <c r="T34" s="210">
        <v>7.9145847439999999</v>
      </c>
      <c r="U34" s="210">
        <v>8.5590966690000005</v>
      </c>
      <c r="V34" s="210">
        <v>8.562283485</v>
      </c>
      <c r="W34" s="210">
        <v>7.8639196230000001</v>
      </c>
      <c r="X34" s="210">
        <v>7.9385830420000003</v>
      </c>
      <c r="Y34" s="210">
        <v>8.3928695330000007</v>
      </c>
      <c r="Z34" s="210">
        <v>8.9444324549999994</v>
      </c>
      <c r="AA34" s="210">
        <v>8.9690277910000002</v>
      </c>
      <c r="AB34" s="210">
        <v>8.3628148830000004</v>
      </c>
      <c r="AC34" s="210">
        <v>7.8792981339999999</v>
      </c>
      <c r="AD34" s="210">
        <v>6.512611927</v>
      </c>
      <c r="AE34" s="210">
        <v>6.8260899850000003</v>
      </c>
      <c r="AF34" s="210">
        <v>7.2725917170000001</v>
      </c>
      <c r="AG34" s="210">
        <v>8.0638703399999994</v>
      </c>
      <c r="AH34" s="210">
        <v>8.0096258329999994</v>
      </c>
      <c r="AI34" s="210">
        <v>7.2972758430000004</v>
      </c>
      <c r="AJ34" s="210">
        <v>7.4726523570000003</v>
      </c>
      <c r="AK34" s="210">
        <v>7.578175398</v>
      </c>
      <c r="AL34" s="210">
        <v>8.7088540880000007</v>
      </c>
      <c r="AM34" s="210">
        <v>8.8649948530000007</v>
      </c>
      <c r="AN34" s="210">
        <v>8.0672093470000004</v>
      </c>
      <c r="AO34" s="210">
        <v>8.0970812890000001</v>
      </c>
      <c r="AP34" s="210">
        <v>7.4373752169999996</v>
      </c>
      <c r="AQ34" s="210">
        <v>7.6958197999999998</v>
      </c>
      <c r="AR34" s="210">
        <v>8.0066242879999994</v>
      </c>
      <c r="AS34" s="210">
        <v>8.3361431960000001</v>
      </c>
      <c r="AT34" s="210">
        <v>8.4805740020000009</v>
      </c>
      <c r="AU34" s="210">
        <v>7.702097083</v>
      </c>
      <c r="AV34" s="210">
        <v>7.6938038110000004</v>
      </c>
      <c r="AW34" s="210">
        <v>8.1718419999999998</v>
      </c>
      <c r="AX34" s="210">
        <v>8.6863139999999994</v>
      </c>
      <c r="AY34" s="210">
        <v>9.5707699999999996</v>
      </c>
      <c r="AZ34" s="299">
        <v>8.2294260000000001</v>
      </c>
      <c r="BA34" s="299">
        <v>8.4061850000000007</v>
      </c>
      <c r="BB34" s="299">
        <v>7.6832890000000003</v>
      </c>
      <c r="BC34" s="299">
        <v>7.9144160000000001</v>
      </c>
      <c r="BD34" s="299">
        <v>8.0603479999999994</v>
      </c>
      <c r="BE34" s="299">
        <v>8.5908719999999992</v>
      </c>
      <c r="BF34" s="299">
        <v>8.568187</v>
      </c>
      <c r="BG34" s="299">
        <v>7.8473769999999998</v>
      </c>
      <c r="BH34" s="299">
        <v>7.9773259999999997</v>
      </c>
      <c r="BI34" s="299">
        <v>8.2387289999999993</v>
      </c>
      <c r="BJ34" s="299">
        <v>9.2117249999999995</v>
      </c>
      <c r="BK34" s="299">
        <v>9.4165939999999999</v>
      </c>
      <c r="BL34" s="299">
        <v>8.2899510000000003</v>
      </c>
      <c r="BM34" s="299">
        <v>8.5094169999999991</v>
      </c>
      <c r="BN34" s="299">
        <v>7.8028589999999998</v>
      </c>
      <c r="BO34" s="299">
        <v>8.0339010000000002</v>
      </c>
      <c r="BP34" s="299">
        <v>8.1479979999999994</v>
      </c>
      <c r="BQ34" s="299">
        <v>8.6710960000000004</v>
      </c>
      <c r="BR34" s="299">
        <v>8.651529</v>
      </c>
      <c r="BS34" s="299">
        <v>7.9317310000000001</v>
      </c>
      <c r="BT34" s="299">
        <v>8.0615419999999993</v>
      </c>
      <c r="BU34" s="299">
        <v>8.3063280000000006</v>
      </c>
      <c r="BV34" s="299">
        <v>9.2692709999999998</v>
      </c>
    </row>
    <row r="35" spans="1:74" ht="11.15" customHeight="1" x14ac:dyDescent="0.25">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304"/>
      <c r="BA35" s="304"/>
      <c r="BB35" s="304"/>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5" customHeight="1" x14ac:dyDescent="0.25">
      <c r="A36" s="16"/>
      <c r="B36" s="31" t="s">
        <v>125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304"/>
      <c r="BA36" s="304"/>
      <c r="BB36" s="304"/>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5" customHeight="1" x14ac:dyDescent="0.25">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300"/>
      <c r="BA37" s="300"/>
      <c r="BB37" s="300"/>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5" customHeight="1" x14ac:dyDescent="0.25">
      <c r="A38" s="635"/>
      <c r="B38" s="22" t="s">
        <v>989</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300"/>
      <c r="BA38" s="300"/>
      <c r="BB38" s="300"/>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5" customHeight="1" x14ac:dyDescent="0.25">
      <c r="A39" s="635" t="s">
        <v>518</v>
      </c>
      <c r="B39" s="32" t="s">
        <v>100</v>
      </c>
      <c r="C39" s="210">
        <v>63.698</v>
      </c>
      <c r="D39" s="210">
        <v>62.228999999999999</v>
      </c>
      <c r="E39" s="210">
        <v>62.725000000000001</v>
      </c>
      <c r="F39" s="210">
        <v>66.254000000000005</v>
      </c>
      <c r="G39" s="210">
        <v>69.977999999999994</v>
      </c>
      <c r="H39" s="210">
        <v>67.873000000000005</v>
      </c>
      <c r="I39" s="210">
        <v>70.980999999999995</v>
      </c>
      <c r="J39" s="210">
        <v>68.055000000000007</v>
      </c>
      <c r="K39" s="210">
        <v>70.230999999999995</v>
      </c>
      <c r="L39" s="210">
        <v>70.748999999999995</v>
      </c>
      <c r="M39" s="210">
        <v>56.963000000000001</v>
      </c>
      <c r="N39" s="210">
        <v>49.523000000000003</v>
      </c>
      <c r="O39" s="210">
        <v>51.375999999999998</v>
      </c>
      <c r="P39" s="210">
        <v>54.954000000000001</v>
      </c>
      <c r="Q39" s="210">
        <v>58.151000000000003</v>
      </c>
      <c r="R39" s="210">
        <v>63.862000000000002</v>
      </c>
      <c r="S39" s="210">
        <v>60.826999999999998</v>
      </c>
      <c r="T39" s="210">
        <v>54.656999999999996</v>
      </c>
      <c r="U39" s="210">
        <v>57.353999999999999</v>
      </c>
      <c r="V39" s="210">
        <v>54.805</v>
      </c>
      <c r="W39" s="210">
        <v>56.947000000000003</v>
      </c>
      <c r="X39" s="210">
        <v>53.963000000000001</v>
      </c>
      <c r="Y39" s="210">
        <v>57.027000000000001</v>
      </c>
      <c r="Z39" s="210">
        <v>59.877000000000002</v>
      </c>
      <c r="AA39" s="210">
        <v>57.52</v>
      </c>
      <c r="AB39" s="210">
        <v>50.54</v>
      </c>
      <c r="AC39" s="210">
        <v>29.21</v>
      </c>
      <c r="AD39" s="210">
        <v>16.55</v>
      </c>
      <c r="AE39" s="210">
        <v>28.56</v>
      </c>
      <c r="AF39" s="210">
        <v>38.31</v>
      </c>
      <c r="AG39" s="210">
        <v>40.71</v>
      </c>
      <c r="AH39" s="210">
        <v>42.34</v>
      </c>
      <c r="AI39" s="210">
        <v>39.630000000000003</v>
      </c>
      <c r="AJ39" s="210">
        <v>39.4</v>
      </c>
      <c r="AK39" s="210">
        <v>40.94</v>
      </c>
      <c r="AL39" s="210">
        <v>47.02</v>
      </c>
      <c r="AM39" s="210">
        <v>52</v>
      </c>
      <c r="AN39" s="210">
        <v>59.04</v>
      </c>
      <c r="AO39" s="210">
        <v>62.33</v>
      </c>
      <c r="AP39" s="210">
        <v>61.72</v>
      </c>
      <c r="AQ39" s="210">
        <v>65.17</v>
      </c>
      <c r="AR39" s="210">
        <v>71.38</v>
      </c>
      <c r="AS39" s="210">
        <v>72.489999999999995</v>
      </c>
      <c r="AT39" s="210">
        <v>67.73</v>
      </c>
      <c r="AU39" s="210">
        <v>71.650000000000006</v>
      </c>
      <c r="AV39" s="210">
        <v>81.48</v>
      </c>
      <c r="AW39" s="210">
        <v>79.150000000000006</v>
      </c>
      <c r="AX39" s="210">
        <v>71.709999999999994</v>
      </c>
      <c r="AY39" s="210">
        <v>83.22</v>
      </c>
      <c r="AZ39" s="299">
        <v>87</v>
      </c>
      <c r="BA39" s="299">
        <v>85</v>
      </c>
      <c r="BB39" s="299">
        <v>85</v>
      </c>
      <c r="BC39" s="299">
        <v>83.5</v>
      </c>
      <c r="BD39" s="299">
        <v>82.5</v>
      </c>
      <c r="BE39" s="299">
        <v>80.5</v>
      </c>
      <c r="BF39" s="299">
        <v>78.5</v>
      </c>
      <c r="BG39" s="299">
        <v>75</v>
      </c>
      <c r="BH39" s="299">
        <v>72</v>
      </c>
      <c r="BI39" s="299">
        <v>71</v>
      </c>
      <c r="BJ39" s="299">
        <v>70</v>
      </c>
      <c r="BK39" s="299">
        <v>69</v>
      </c>
      <c r="BL39" s="299">
        <v>68</v>
      </c>
      <c r="BM39" s="299">
        <v>67</v>
      </c>
      <c r="BN39" s="299">
        <v>66</v>
      </c>
      <c r="BO39" s="299">
        <v>65</v>
      </c>
      <c r="BP39" s="299">
        <v>64</v>
      </c>
      <c r="BQ39" s="299">
        <v>63</v>
      </c>
      <c r="BR39" s="299">
        <v>63</v>
      </c>
      <c r="BS39" s="299">
        <v>63</v>
      </c>
      <c r="BT39" s="299">
        <v>62</v>
      </c>
      <c r="BU39" s="299">
        <v>62</v>
      </c>
      <c r="BV39" s="299">
        <v>62</v>
      </c>
    </row>
    <row r="40" spans="1:74" ht="11.15" customHeight="1" x14ac:dyDescent="0.25">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300"/>
      <c r="BA40" s="300"/>
      <c r="BB40" s="300"/>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5" customHeight="1" x14ac:dyDescent="0.25">
      <c r="A41" s="551"/>
      <c r="B41" s="29" t="s">
        <v>812</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304"/>
      <c r="BA41" s="304"/>
      <c r="BB41" s="304"/>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5" customHeight="1" x14ac:dyDescent="0.25">
      <c r="A42" s="552" t="s">
        <v>131</v>
      </c>
      <c r="B42" s="30" t="s">
        <v>101</v>
      </c>
      <c r="C42" s="210">
        <v>3.69</v>
      </c>
      <c r="D42" s="210">
        <v>2.67</v>
      </c>
      <c r="E42" s="210">
        <v>2.6930000000000001</v>
      </c>
      <c r="F42" s="210">
        <v>2.7959999999999998</v>
      </c>
      <c r="G42" s="210">
        <v>2.8</v>
      </c>
      <c r="H42" s="210">
        <v>2.9670000000000001</v>
      </c>
      <c r="I42" s="210">
        <v>2.8330000000000002</v>
      </c>
      <c r="J42" s="210">
        <v>2.9609999999999999</v>
      </c>
      <c r="K42" s="210">
        <v>2.9950000000000001</v>
      </c>
      <c r="L42" s="210">
        <v>3.2759999999999998</v>
      </c>
      <c r="M42" s="210">
        <v>4.0910000000000002</v>
      </c>
      <c r="N42" s="210">
        <v>4.0410000000000004</v>
      </c>
      <c r="O42" s="210">
        <v>3.109</v>
      </c>
      <c r="P42" s="210">
        <v>2.6909999999999998</v>
      </c>
      <c r="Q42" s="210">
        <v>2.948</v>
      </c>
      <c r="R42" s="210">
        <v>2.6469999999999998</v>
      </c>
      <c r="S42" s="210">
        <v>2.6379999999999999</v>
      </c>
      <c r="T42" s="210">
        <v>2.399</v>
      </c>
      <c r="U42" s="210">
        <v>2.3660000000000001</v>
      </c>
      <c r="V42" s="210">
        <v>2.2210000000000001</v>
      </c>
      <c r="W42" s="210">
        <v>2.5590000000000002</v>
      </c>
      <c r="X42" s="210">
        <v>2.331</v>
      </c>
      <c r="Y42" s="210">
        <v>2.653</v>
      </c>
      <c r="Z42" s="210">
        <v>2.2189999999999999</v>
      </c>
      <c r="AA42" s="210">
        <v>2.02</v>
      </c>
      <c r="AB42" s="210">
        <v>1.91</v>
      </c>
      <c r="AC42" s="210">
        <v>1.79</v>
      </c>
      <c r="AD42" s="210">
        <v>1.74</v>
      </c>
      <c r="AE42" s="210">
        <v>1.748</v>
      </c>
      <c r="AF42" s="210">
        <v>1.631</v>
      </c>
      <c r="AG42" s="210">
        <v>1.7669999999999999</v>
      </c>
      <c r="AH42" s="210">
        <v>2.2999999999999998</v>
      </c>
      <c r="AI42" s="210">
        <v>1.9219999999999999</v>
      </c>
      <c r="AJ42" s="210">
        <v>2.39</v>
      </c>
      <c r="AK42" s="210">
        <v>2.61</v>
      </c>
      <c r="AL42" s="210">
        <v>2.59</v>
      </c>
      <c r="AM42" s="210">
        <v>2.71</v>
      </c>
      <c r="AN42" s="210">
        <v>5.35</v>
      </c>
      <c r="AO42" s="210">
        <v>2.62</v>
      </c>
      <c r="AP42" s="210">
        <v>2.6629999999999998</v>
      </c>
      <c r="AQ42" s="210">
        <v>2.91</v>
      </c>
      <c r="AR42" s="210">
        <v>3.26</v>
      </c>
      <c r="AS42" s="210">
        <v>3.84</v>
      </c>
      <c r="AT42" s="210">
        <v>4.07</v>
      </c>
      <c r="AU42" s="210">
        <v>5.16</v>
      </c>
      <c r="AV42" s="210">
        <v>5.51</v>
      </c>
      <c r="AW42" s="210">
        <v>5.05</v>
      </c>
      <c r="AX42" s="210">
        <v>3.76</v>
      </c>
      <c r="AY42" s="210">
        <v>4.38</v>
      </c>
      <c r="AZ42" s="299">
        <v>4.6959070000000001</v>
      </c>
      <c r="BA42" s="299">
        <v>3.9430130000000001</v>
      </c>
      <c r="BB42" s="299">
        <v>3.852935</v>
      </c>
      <c r="BC42" s="299">
        <v>3.7891859999999999</v>
      </c>
      <c r="BD42" s="299">
        <v>3.8208700000000002</v>
      </c>
      <c r="BE42" s="299">
        <v>3.8265199999999999</v>
      </c>
      <c r="BF42" s="299">
        <v>3.8355980000000001</v>
      </c>
      <c r="BG42" s="299">
        <v>3.6987459999999999</v>
      </c>
      <c r="BH42" s="299">
        <v>3.6735380000000002</v>
      </c>
      <c r="BI42" s="299">
        <v>3.7194280000000002</v>
      </c>
      <c r="BJ42" s="299">
        <v>3.7444809999999999</v>
      </c>
      <c r="BK42" s="299">
        <v>3.8646760000000002</v>
      </c>
      <c r="BL42" s="299">
        <v>3.7981859999999998</v>
      </c>
      <c r="BM42" s="299">
        <v>3.5530870000000001</v>
      </c>
      <c r="BN42" s="299">
        <v>3.4697330000000002</v>
      </c>
      <c r="BO42" s="299">
        <v>3.4420799999999998</v>
      </c>
      <c r="BP42" s="299">
        <v>3.4828380000000001</v>
      </c>
      <c r="BQ42" s="299">
        <v>3.5070700000000001</v>
      </c>
      <c r="BR42" s="299">
        <v>3.5377830000000001</v>
      </c>
      <c r="BS42" s="299">
        <v>3.513855</v>
      </c>
      <c r="BT42" s="299">
        <v>3.5905999999999998</v>
      </c>
      <c r="BU42" s="299">
        <v>3.6477810000000002</v>
      </c>
      <c r="BV42" s="299">
        <v>3.7336770000000001</v>
      </c>
    </row>
    <row r="43" spans="1:74" ht="11.15" customHeight="1" x14ac:dyDescent="0.25">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303"/>
      <c r="BA43" s="303"/>
      <c r="BB43" s="303"/>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5" customHeight="1" x14ac:dyDescent="0.25">
      <c r="A44" s="33"/>
      <c r="B44" s="29" t="s">
        <v>787</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303"/>
      <c r="BA44" s="303"/>
      <c r="BB44" s="303"/>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5" customHeight="1" x14ac:dyDescent="0.25">
      <c r="A45" s="26" t="s">
        <v>523</v>
      </c>
      <c r="B45" s="30" t="s">
        <v>101</v>
      </c>
      <c r="C45" s="210">
        <v>2.06</v>
      </c>
      <c r="D45" s="210">
        <v>2.0699999999999998</v>
      </c>
      <c r="E45" s="210">
        <v>2.04</v>
      </c>
      <c r="F45" s="210">
        <v>2.0699999999999998</v>
      </c>
      <c r="G45" s="210">
        <v>2.04</v>
      </c>
      <c r="H45" s="210">
        <v>2.04</v>
      </c>
      <c r="I45" s="210">
        <v>2.0499999999999998</v>
      </c>
      <c r="J45" s="210">
        <v>2.06</v>
      </c>
      <c r="K45" s="210">
        <v>2.0499999999999998</v>
      </c>
      <c r="L45" s="210">
        <v>2.04</v>
      </c>
      <c r="M45" s="210">
        <v>2.06</v>
      </c>
      <c r="N45" s="210">
        <v>2.11</v>
      </c>
      <c r="O45" s="210">
        <v>2.1</v>
      </c>
      <c r="P45" s="210">
        <v>2.0699999999999998</v>
      </c>
      <c r="Q45" s="210">
        <v>2.08</v>
      </c>
      <c r="R45" s="210">
        <v>2.0699999999999998</v>
      </c>
      <c r="S45" s="210">
        <v>2.0499999999999998</v>
      </c>
      <c r="T45" s="210">
        <v>2.0299999999999998</v>
      </c>
      <c r="U45" s="210">
        <v>2.02</v>
      </c>
      <c r="V45" s="210">
        <v>2</v>
      </c>
      <c r="W45" s="210">
        <v>1.96</v>
      </c>
      <c r="X45" s="210">
        <v>1.96</v>
      </c>
      <c r="Y45" s="210">
        <v>1.96</v>
      </c>
      <c r="Z45" s="210">
        <v>1.91</v>
      </c>
      <c r="AA45" s="210">
        <v>1.94</v>
      </c>
      <c r="AB45" s="210">
        <v>1.9</v>
      </c>
      <c r="AC45" s="210">
        <v>1.93</v>
      </c>
      <c r="AD45" s="210">
        <v>1.92</v>
      </c>
      <c r="AE45" s="210">
        <v>1.89</v>
      </c>
      <c r="AF45" s="210">
        <v>1.9</v>
      </c>
      <c r="AG45" s="210">
        <v>1.91</v>
      </c>
      <c r="AH45" s="210">
        <v>1.94</v>
      </c>
      <c r="AI45" s="210">
        <v>1.94</v>
      </c>
      <c r="AJ45" s="210">
        <v>1.91</v>
      </c>
      <c r="AK45" s="210">
        <v>1.91</v>
      </c>
      <c r="AL45" s="210">
        <v>1.92</v>
      </c>
      <c r="AM45" s="210">
        <v>1.91</v>
      </c>
      <c r="AN45" s="210">
        <v>1.93</v>
      </c>
      <c r="AO45" s="210">
        <v>1.9</v>
      </c>
      <c r="AP45" s="210">
        <v>1.9</v>
      </c>
      <c r="AQ45" s="210">
        <v>1.9</v>
      </c>
      <c r="AR45" s="210">
        <v>1.96</v>
      </c>
      <c r="AS45" s="210">
        <v>2.0099999999999998</v>
      </c>
      <c r="AT45" s="210">
        <v>2.06</v>
      </c>
      <c r="AU45" s="210">
        <v>2.0099999999999998</v>
      </c>
      <c r="AV45" s="210">
        <v>2.0329233898000001</v>
      </c>
      <c r="AW45" s="210">
        <v>2.0416632200999998</v>
      </c>
      <c r="AX45" s="210">
        <v>2.0427810000000002</v>
      </c>
      <c r="AY45" s="210">
        <v>2.0403199999999999</v>
      </c>
      <c r="AZ45" s="299">
        <v>2.05769</v>
      </c>
      <c r="BA45" s="299">
        <v>2.0702370000000001</v>
      </c>
      <c r="BB45" s="299">
        <v>2.0986790000000002</v>
      </c>
      <c r="BC45" s="299">
        <v>2.066513</v>
      </c>
      <c r="BD45" s="299">
        <v>2.0388419999999998</v>
      </c>
      <c r="BE45" s="299">
        <v>1.90201</v>
      </c>
      <c r="BF45" s="299">
        <v>1.90235</v>
      </c>
      <c r="BG45" s="299">
        <v>1.928693</v>
      </c>
      <c r="BH45" s="299">
        <v>1.889043</v>
      </c>
      <c r="BI45" s="299">
        <v>1.9124669999999999</v>
      </c>
      <c r="BJ45" s="299">
        <v>1.914873</v>
      </c>
      <c r="BK45" s="299">
        <v>1.8462620000000001</v>
      </c>
      <c r="BL45" s="299">
        <v>1.842225</v>
      </c>
      <c r="BM45" s="299">
        <v>1.854816</v>
      </c>
      <c r="BN45" s="299">
        <v>1.8680540000000001</v>
      </c>
      <c r="BO45" s="299">
        <v>1.8638650000000001</v>
      </c>
      <c r="BP45" s="299">
        <v>1.837172</v>
      </c>
      <c r="BQ45" s="299">
        <v>1.8415490000000001</v>
      </c>
      <c r="BR45" s="299">
        <v>1.8465769999999999</v>
      </c>
      <c r="BS45" s="299">
        <v>1.8368340000000001</v>
      </c>
      <c r="BT45" s="299">
        <v>1.815741</v>
      </c>
      <c r="BU45" s="299">
        <v>1.8166990000000001</v>
      </c>
      <c r="BV45" s="299">
        <v>1.8216319999999999</v>
      </c>
    </row>
    <row r="46" spans="1:74" ht="11.15" customHeight="1" x14ac:dyDescent="0.25">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300"/>
      <c r="BA46" s="300"/>
      <c r="BB46" s="300"/>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5" customHeight="1" x14ac:dyDescent="0.25">
      <c r="A47" s="19"/>
      <c r="B47" s="20" t="s">
        <v>788</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300"/>
      <c r="BA47" s="300"/>
      <c r="BB47" s="300"/>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5" customHeight="1" x14ac:dyDescent="0.25">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300"/>
      <c r="BA48" s="300"/>
      <c r="BB48" s="300"/>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5" customHeight="1" x14ac:dyDescent="0.25">
      <c r="A49" s="35"/>
      <c r="B49" s="36" t="s">
        <v>553</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300"/>
      <c r="BA49" s="300"/>
      <c r="BB49" s="300"/>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5" customHeight="1" x14ac:dyDescent="0.25">
      <c r="A50" s="37" t="s">
        <v>554</v>
      </c>
      <c r="B50" s="38" t="s">
        <v>1098</v>
      </c>
      <c r="C50" s="232">
        <v>18436.261999999999</v>
      </c>
      <c r="D50" s="232">
        <v>18436.261999999999</v>
      </c>
      <c r="E50" s="232">
        <v>18436.261999999999</v>
      </c>
      <c r="F50" s="232">
        <v>18590.004000000001</v>
      </c>
      <c r="G50" s="232">
        <v>18590.004000000001</v>
      </c>
      <c r="H50" s="232">
        <v>18590.004000000001</v>
      </c>
      <c r="I50" s="232">
        <v>18679.598999999998</v>
      </c>
      <c r="J50" s="232">
        <v>18679.598999999998</v>
      </c>
      <c r="K50" s="232">
        <v>18679.598999999998</v>
      </c>
      <c r="L50" s="232">
        <v>18721.280999999999</v>
      </c>
      <c r="M50" s="232">
        <v>18721.280999999999</v>
      </c>
      <c r="N50" s="232">
        <v>18721.280999999999</v>
      </c>
      <c r="O50" s="232">
        <v>18833.195</v>
      </c>
      <c r="P50" s="232">
        <v>18833.195</v>
      </c>
      <c r="Q50" s="232">
        <v>18833.195</v>
      </c>
      <c r="R50" s="232">
        <v>18982.527999999998</v>
      </c>
      <c r="S50" s="232">
        <v>18982.527999999998</v>
      </c>
      <c r="T50" s="232">
        <v>18982.527999999998</v>
      </c>
      <c r="U50" s="232">
        <v>19112.652999999998</v>
      </c>
      <c r="V50" s="232">
        <v>19112.652999999998</v>
      </c>
      <c r="W50" s="232">
        <v>19112.652999999998</v>
      </c>
      <c r="X50" s="232">
        <v>19202.310000000001</v>
      </c>
      <c r="Y50" s="232">
        <v>19202.310000000001</v>
      </c>
      <c r="Z50" s="232">
        <v>19202.310000000001</v>
      </c>
      <c r="AA50" s="232">
        <v>18951.991999999998</v>
      </c>
      <c r="AB50" s="232">
        <v>18951.991999999998</v>
      </c>
      <c r="AC50" s="232">
        <v>18951.991999999998</v>
      </c>
      <c r="AD50" s="232">
        <v>17258.205000000002</v>
      </c>
      <c r="AE50" s="232">
        <v>17258.205000000002</v>
      </c>
      <c r="AF50" s="232">
        <v>17258.205000000002</v>
      </c>
      <c r="AG50" s="232">
        <v>18560.774000000001</v>
      </c>
      <c r="AH50" s="232">
        <v>18560.774000000001</v>
      </c>
      <c r="AI50" s="232">
        <v>18560.774000000001</v>
      </c>
      <c r="AJ50" s="232">
        <v>18767.777999999998</v>
      </c>
      <c r="AK50" s="232">
        <v>18767.777999999998</v>
      </c>
      <c r="AL50" s="232">
        <v>18767.777999999998</v>
      </c>
      <c r="AM50" s="232">
        <v>19055.654999999999</v>
      </c>
      <c r="AN50" s="232">
        <v>19055.654999999999</v>
      </c>
      <c r="AO50" s="232">
        <v>19055.654999999999</v>
      </c>
      <c r="AP50" s="232">
        <v>19368.310000000001</v>
      </c>
      <c r="AQ50" s="232">
        <v>19368.310000000001</v>
      </c>
      <c r="AR50" s="232">
        <v>19368.310000000001</v>
      </c>
      <c r="AS50" s="232">
        <v>19478.893</v>
      </c>
      <c r="AT50" s="232">
        <v>19478.893</v>
      </c>
      <c r="AU50" s="232">
        <v>19478.893</v>
      </c>
      <c r="AV50" s="232">
        <v>19713.744630000001</v>
      </c>
      <c r="AW50" s="232">
        <v>19804.211740999999</v>
      </c>
      <c r="AX50" s="232">
        <v>19878.503629999999</v>
      </c>
      <c r="AY50" s="232">
        <v>19915.611852000002</v>
      </c>
      <c r="AZ50" s="305">
        <v>19973.310000000001</v>
      </c>
      <c r="BA50" s="305">
        <v>20030.59</v>
      </c>
      <c r="BB50" s="305">
        <v>20083.21</v>
      </c>
      <c r="BC50" s="305">
        <v>20142.830000000002</v>
      </c>
      <c r="BD50" s="305">
        <v>20205.2</v>
      </c>
      <c r="BE50" s="305">
        <v>20282.48</v>
      </c>
      <c r="BF50" s="305">
        <v>20341.259999999998</v>
      </c>
      <c r="BG50" s="305">
        <v>20393.689999999999</v>
      </c>
      <c r="BH50" s="305">
        <v>20432.95</v>
      </c>
      <c r="BI50" s="305">
        <v>20477.8</v>
      </c>
      <c r="BJ50" s="305">
        <v>20521.419999999998</v>
      </c>
      <c r="BK50" s="305">
        <v>20563.02</v>
      </c>
      <c r="BL50" s="305">
        <v>20604.75</v>
      </c>
      <c r="BM50" s="305">
        <v>20645.82</v>
      </c>
      <c r="BN50" s="305">
        <v>20684.16</v>
      </c>
      <c r="BO50" s="305">
        <v>20725.48</v>
      </c>
      <c r="BP50" s="305">
        <v>20767.71</v>
      </c>
      <c r="BQ50" s="305">
        <v>20811.349999999999</v>
      </c>
      <c r="BR50" s="305">
        <v>20855.009999999998</v>
      </c>
      <c r="BS50" s="305">
        <v>20899.18</v>
      </c>
      <c r="BT50" s="305">
        <v>20943.080000000002</v>
      </c>
      <c r="BU50" s="305">
        <v>20988.9</v>
      </c>
      <c r="BV50" s="305">
        <v>21035.84</v>
      </c>
    </row>
    <row r="51" spans="1:74" ht="11.15" customHeight="1" x14ac:dyDescent="0.25">
      <c r="A51" s="37" t="s">
        <v>25</v>
      </c>
      <c r="B51" s="39" t="s">
        <v>9</v>
      </c>
      <c r="C51" s="68">
        <v>3.0153118830999999</v>
      </c>
      <c r="D51" s="68">
        <v>3.0153118830999999</v>
      </c>
      <c r="E51" s="68">
        <v>3.0153118830999999</v>
      </c>
      <c r="F51" s="68">
        <v>3.2961522831000001</v>
      </c>
      <c r="G51" s="68">
        <v>3.2961522831000001</v>
      </c>
      <c r="H51" s="68">
        <v>3.2961522831000001</v>
      </c>
      <c r="I51" s="68">
        <v>3.0528859123999998</v>
      </c>
      <c r="J51" s="68">
        <v>3.0528859123999998</v>
      </c>
      <c r="K51" s="68">
        <v>3.0528859123999998</v>
      </c>
      <c r="L51" s="68">
        <v>2.3206170953999998</v>
      </c>
      <c r="M51" s="68">
        <v>2.3206170953999998</v>
      </c>
      <c r="N51" s="68">
        <v>2.3206170953999998</v>
      </c>
      <c r="O51" s="68">
        <v>2.1530015141000001</v>
      </c>
      <c r="P51" s="68">
        <v>2.1530015141000001</v>
      </c>
      <c r="Q51" s="68">
        <v>2.1530015141000001</v>
      </c>
      <c r="R51" s="68">
        <v>2.1114788355999998</v>
      </c>
      <c r="S51" s="68">
        <v>2.1114788355999998</v>
      </c>
      <c r="T51" s="68">
        <v>2.1114788355999998</v>
      </c>
      <c r="U51" s="68">
        <v>2.3183259983000002</v>
      </c>
      <c r="V51" s="68">
        <v>2.3183259983000002</v>
      </c>
      <c r="W51" s="68">
        <v>2.3183259983000002</v>
      </c>
      <c r="X51" s="68">
        <v>2.5694235345999998</v>
      </c>
      <c r="Y51" s="68">
        <v>2.5694235345999998</v>
      </c>
      <c r="Z51" s="68">
        <v>2.5694235345999998</v>
      </c>
      <c r="AA51" s="68">
        <v>0.63078516416999997</v>
      </c>
      <c r="AB51" s="68">
        <v>0.63078516416999997</v>
      </c>
      <c r="AC51" s="68">
        <v>0.63078516416999997</v>
      </c>
      <c r="AD51" s="68">
        <v>-9.0837374242000006</v>
      </c>
      <c r="AE51" s="68">
        <v>-9.0837374242000006</v>
      </c>
      <c r="AF51" s="68">
        <v>-9.0837374242000006</v>
      </c>
      <c r="AG51" s="68">
        <v>-2.8875059888000001</v>
      </c>
      <c r="AH51" s="68">
        <v>-2.8875059888000001</v>
      </c>
      <c r="AI51" s="68">
        <v>-2.8875059888000001</v>
      </c>
      <c r="AJ51" s="68">
        <v>-2.2629152430000001</v>
      </c>
      <c r="AK51" s="68">
        <v>-2.2629152430000001</v>
      </c>
      <c r="AL51" s="68">
        <v>-2.2629152430000001</v>
      </c>
      <c r="AM51" s="68">
        <v>0.54697680327999998</v>
      </c>
      <c r="AN51" s="68">
        <v>0.54697680327999998</v>
      </c>
      <c r="AO51" s="68">
        <v>0.54697680327999998</v>
      </c>
      <c r="AP51" s="68">
        <v>12.226677108000001</v>
      </c>
      <c r="AQ51" s="68">
        <v>12.226677108000001</v>
      </c>
      <c r="AR51" s="68">
        <v>12.226677108000001</v>
      </c>
      <c r="AS51" s="68">
        <v>4.9465555693000001</v>
      </c>
      <c r="AT51" s="68">
        <v>4.9465555693000001</v>
      </c>
      <c r="AU51" s="68">
        <v>4.9465555693000001</v>
      </c>
      <c r="AV51" s="68">
        <v>5.0403762748999998</v>
      </c>
      <c r="AW51" s="68">
        <v>5.5224104886000003</v>
      </c>
      <c r="AX51" s="68">
        <v>5.9182585685999998</v>
      </c>
      <c r="AY51" s="68">
        <v>4.5128695490000004</v>
      </c>
      <c r="AZ51" s="301">
        <v>4.8156549999999996</v>
      </c>
      <c r="BA51" s="301">
        <v>5.1162419999999997</v>
      </c>
      <c r="BB51" s="301">
        <v>3.6911040000000002</v>
      </c>
      <c r="BC51" s="301">
        <v>3.9989089999999998</v>
      </c>
      <c r="BD51" s="301">
        <v>4.3209470000000003</v>
      </c>
      <c r="BE51" s="301">
        <v>4.1254</v>
      </c>
      <c r="BF51" s="301">
        <v>4.427168</v>
      </c>
      <c r="BG51" s="301">
        <v>4.6963419999999996</v>
      </c>
      <c r="BH51" s="301">
        <v>3.6482559999999999</v>
      </c>
      <c r="BI51" s="301">
        <v>3.4012449999999999</v>
      </c>
      <c r="BJ51" s="301">
        <v>3.2342089999999999</v>
      </c>
      <c r="BK51" s="301">
        <v>3.2507700000000002</v>
      </c>
      <c r="BL51" s="301">
        <v>3.1614119999999999</v>
      </c>
      <c r="BM51" s="301">
        <v>3.071456</v>
      </c>
      <c r="BN51" s="301">
        <v>2.9922569999999999</v>
      </c>
      <c r="BO51" s="301">
        <v>2.8925779999999999</v>
      </c>
      <c r="BP51" s="301">
        <v>2.783944</v>
      </c>
      <c r="BQ51" s="301">
        <v>2.6075550000000001</v>
      </c>
      <c r="BR51" s="301">
        <v>2.525655</v>
      </c>
      <c r="BS51" s="301">
        <v>2.478675</v>
      </c>
      <c r="BT51" s="301">
        <v>2.4965839999999999</v>
      </c>
      <c r="BU51" s="301">
        <v>2.4958480000000001</v>
      </c>
      <c r="BV51" s="301">
        <v>2.5067430000000002</v>
      </c>
    </row>
    <row r="52" spans="1:74" ht="11.15" customHeight="1" x14ac:dyDescent="0.25">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300"/>
      <c r="BA52" s="300"/>
      <c r="BB52" s="300"/>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5" customHeight="1" x14ac:dyDescent="0.25">
      <c r="A53" s="35"/>
      <c r="B53" s="36" t="s">
        <v>555</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304"/>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37" t="s">
        <v>556</v>
      </c>
      <c r="B54" s="38" t="s">
        <v>1083</v>
      </c>
      <c r="C54" s="68">
        <v>109.312</v>
      </c>
      <c r="D54" s="68">
        <v>109.312</v>
      </c>
      <c r="E54" s="68">
        <v>109.312</v>
      </c>
      <c r="F54" s="68">
        <v>110.15600000000001</v>
      </c>
      <c r="G54" s="68">
        <v>110.15600000000001</v>
      </c>
      <c r="H54" s="68">
        <v>110.15600000000001</v>
      </c>
      <c r="I54" s="68">
        <v>110.64700000000001</v>
      </c>
      <c r="J54" s="68">
        <v>110.64700000000001</v>
      </c>
      <c r="K54" s="68">
        <v>110.64700000000001</v>
      </c>
      <c r="L54" s="68">
        <v>111.191</v>
      </c>
      <c r="M54" s="68">
        <v>111.191</v>
      </c>
      <c r="N54" s="68">
        <v>111.191</v>
      </c>
      <c r="O54" s="68">
        <v>111.502</v>
      </c>
      <c r="P54" s="68">
        <v>111.502</v>
      </c>
      <c r="Q54" s="68">
        <v>111.502</v>
      </c>
      <c r="R54" s="68">
        <v>112.142</v>
      </c>
      <c r="S54" s="68">
        <v>112.142</v>
      </c>
      <c r="T54" s="68">
        <v>112.142</v>
      </c>
      <c r="U54" s="68">
        <v>112.524</v>
      </c>
      <c r="V54" s="68">
        <v>112.524</v>
      </c>
      <c r="W54" s="68">
        <v>112.524</v>
      </c>
      <c r="X54" s="68">
        <v>112.947</v>
      </c>
      <c r="Y54" s="68">
        <v>112.947</v>
      </c>
      <c r="Z54" s="68">
        <v>112.947</v>
      </c>
      <c r="AA54" s="68">
        <v>113.39700000000001</v>
      </c>
      <c r="AB54" s="68">
        <v>113.39700000000001</v>
      </c>
      <c r="AC54" s="68">
        <v>113.39700000000001</v>
      </c>
      <c r="AD54" s="68">
        <v>112.96899999999999</v>
      </c>
      <c r="AE54" s="68">
        <v>112.96899999999999</v>
      </c>
      <c r="AF54" s="68">
        <v>112.96899999999999</v>
      </c>
      <c r="AG54" s="68">
        <v>113.98399999999999</v>
      </c>
      <c r="AH54" s="68">
        <v>113.98399999999999</v>
      </c>
      <c r="AI54" s="68">
        <v>113.98399999999999</v>
      </c>
      <c r="AJ54" s="68">
        <v>114.611</v>
      </c>
      <c r="AK54" s="68">
        <v>114.611</v>
      </c>
      <c r="AL54" s="68">
        <v>114.611</v>
      </c>
      <c r="AM54" s="68">
        <v>115.82599999999999</v>
      </c>
      <c r="AN54" s="68">
        <v>115.82599999999999</v>
      </c>
      <c r="AO54" s="68">
        <v>115.82599999999999</v>
      </c>
      <c r="AP54" s="68">
        <v>117.54600000000001</v>
      </c>
      <c r="AQ54" s="68">
        <v>117.54600000000001</v>
      </c>
      <c r="AR54" s="68">
        <v>117.54600000000001</v>
      </c>
      <c r="AS54" s="68">
        <v>119.259</v>
      </c>
      <c r="AT54" s="68">
        <v>119.259</v>
      </c>
      <c r="AU54" s="68">
        <v>119.259</v>
      </c>
      <c r="AV54" s="68">
        <v>120.39126666999999</v>
      </c>
      <c r="AW54" s="68">
        <v>120.86490000000001</v>
      </c>
      <c r="AX54" s="68">
        <v>121.28303332999999</v>
      </c>
      <c r="AY54" s="68">
        <v>121.6326</v>
      </c>
      <c r="AZ54" s="301">
        <v>121.9495</v>
      </c>
      <c r="BA54" s="301">
        <v>122.2208</v>
      </c>
      <c r="BB54" s="301">
        <v>122.4023</v>
      </c>
      <c r="BC54" s="301">
        <v>122.6151</v>
      </c>
      <c r="BD54" s="301">
        <v>122.8152</v>
      </c>
      <c r="BE54" s="301">
        <v>122.9896</v>
      </c>
      <c r="BF54" s="301">
        <v>123.17400000000001</v>
      </c>
      <c r="BG54" s="301">
        <v>123.3553</v>
      </c>
      <c r="BH54" s="301">
        <v>123.506</v>
      </c>
      <c r="BI54" s="301">
        <v>123.7021</v>
      </c>
      <c r="BJ54" s="301">
        <v>123.916</v>
      </c>
      <c r="BK54" s="301">
        <v>124.1734</v>
      </c>
      <c r="BL54" s="301">
        <v>124.40349999999999</v>
      </c>
      <c r="BM54" s="301">
        <v>124.63209999999999</v>
      </c>
      <c r="BN54" s="301">
        <v>124.86450000000001</v>
      </c>
      <c r="BO54" s="301">
        <v>125.086</v>
      </c>
      <c r="BP54" s="301">
        <v>125.3021</v>
      </c>
      <c r="BQ54" s="301">
        <v>125.502</v>
      </c>
      <c r="BR54" s="301">
        <v>125.71510000000001</v>
      </c>
      <c r="BS54" s="301">
        <v>125.93089999999999</v>
      </c>
      <c r="BT54" s="301">
        <v>126.1431</v>
      </c>
      <c r="BU54" s="301">
        <v>126.3686</v>
      </c>
      <c r="BV54" s="301">
        <v>126.60129999999999</v>
      </c>
    </row>
    <row r="55" spans="1:74" ht="11.15" customHeight="1" x14ac:dyDescent="0.25">
      <c r="A55" s="37" t="s">
        <v>26</v>
      </c>
      <c r="B55" s="39" t="s">
        <v>9</v>
      </c>
      <c r="C55" s="68">
        <v>2.1540646874</v>
      </c>
      <c r="D55" s="68">
        <v>2.1540646874</v>
      </c>
      <c r="E55" s="68">
        <v>2.1540646874</v>
      </c>
      <c r="F55" s="68">
        <v>2.6033662131000002</v>
      </c>
      <c r="G55" s="68">
        <v>2.6033662131000002</v>
      </c>
      <c r="H55" s="68">
        <v>2.6033662131000002</v>
      </c>
      <c r="I55" s="68">
        <v>2.5059754313</v>
      </c>
      <c r="J55" s="68">
        <v>2.5059754313</v>
      </c>
      <c r="K55" s="68">
        <v>2.5059754313</v>
      </c>
      <c r="L55" s="68">
        <v>2.3311675163999999</v>
      </c>
      <c r="M55" s="68">
        <v>2.3311675163999999</v>
      </c>
      <c r="N55" s="68">
        <v>2.3311675163999999</v>
      </c>
      <c r="O55" s="68">
        <v>2.0034396956</v>
      </c>
      <c r="P55" s="68">
        <v>2.0034396956</v>
      </c>
      <c r="Q55" s="68">
        <v>2.0034396956</v>
      </c>
      <c r="R55" s="68">
        <v>1.8028977087</v>
      </c>
      <c r="S55" s="68">
        <v>1.8028977087</v>
      </c>
      <c r="T55" s="68">
        <v>1.8028977087</v>
      </c>
      <c r="U55" s="68">
        <v>1.6963858034999999</v>
      </c>
      <c r="V55" s="68">
        <v>1.6963858034999999</v>
      </c>
      <c r="W55" s="68">
        <v>1.6963858034999999</v>
      </c>
      <c r="X55" s="68">
        <v>1.5792645087999999</v>
      </c>
      <c r="Y55" s="68">
        <v>1.5792645087999999</v>
      </c>
      <c r="Z55" s="68">
        <v>1.5792645087999999</v>
      </c>
      <c r="AA55" s="68">
        <v>1.6995210848</v>
      </c>
      <c r="AB55" s="68">
        <v>1.6995210848</v>
      </c>
      <c r="AC55" s="68">
        <v>1.6995210848</v>
      </c>
      <c r="AD55" s="68">
        <v>0.73745786591999996</v>
      </c>
      <c r="AE55" s="68">
        <v>0.73745786591999996</v>
      </c>
      <c r="AF55" s="68">
        <v>0.73745786591999996</v>
      </c>
      <c r="AG55" s="68">
        <v>1.2975009775999999</v>
      </c>
      <c r="AH55" s="68">
        <v>1.2975009775999999</v>
      </c>
      <c r="AI55" s="68">
        <v>1.2975009775999999</v>
      </c>
      <c r="AJ55" s="68">
        <v>1.4732573685000001</v>
      </c>
      <c r="AK55" s="68">
        <v>1.4732573685000001</v>
      </c>
      <c r="AL55" s="68">
        <v>1.4732573685000001</v>
      </c>
      <c r="AM55" s="68">
        <v>2.1420319762000002</v>
      </c>
      <c r="AN55" s="68">
        <v>2.1420319762000002</v>
      </c>
      <c r="AO55" s="68">
        <v>2.1420319762000002</v>
      </c>
      <c r="AP55" s="68">
        <v>4.0515539661000002</v>
      </c>
      <c r="AQ55" s="68">
        <v>4.0515539661000002</v>
      </c>
      <c r="AR55" s="68">
        <v>4.0515539661000002</v>
      </c>
      <c r="AS55" s="68">
        <v>4.6278425042000002</v>
      </c>
      <c r="AT55" s="68">
        <v>4.6278425042000002</v>
      </c>
      <c r="AU55" s="68">
        <v>4.6278425042000002</v>
      </c>
      <c r="AV55" s="68">
        <v>5.0433786169000001</v>
      </c>
      <c r="AW55" s="68">
        <v>5.4566315624000001</v>
      </c>
      <c r="AX55" s="68">
        <v>5.8214598365999999</v>
      </c>
      <c r="AY55" s="68">
        <v>5.0132094693999996</v>
      </c>
      <c r="AZ55" s="301">
        <v>5.2868380000000004</v>
      </c>
      <c r="BA55" s="301">
        <v>5.5210109999999997</v>
      </c>
      <c r="BB55" s="301">
        <v>4.1314289999999998</v>
      </c>
      <c r="BC55" s="301">
        <v>4.3124739999999999</v>
      </c>
      <c r="BD55" s="301">
        <v>4.4826959999999998</v>
      </c>
      <c r="BE55" s="301">
        <v>3.12819</v>
      </c>
      <c r="BF55" s="301">
        <v>3.2827739999999999</v>
      </c>
      <c r="BG55" s="301">
        <v>3.4348339999999999</v>
      </c>
      <c r="BH55" s="301">
        <v>2.587145</v>
      </c>
      <c r="BI55" s="301">
        <v>2.3473929999999998</v>
      </c>
      <c r="BJ55" s="301">
        <v>2.1708970000000001</v>
      </c>
      <c r="BK55" s="301">
        <v>2.0888949999999999</v>
      </c>
      <c r="BL55" s="301">
        <v>2.0122900000000001</v>
      </c>
      <c r="BM55" s="301">
        <v>1.972942</v>
      </c>
      <c r="BN55" s="301">
        <v>2.0114990000000001</v>
      </c>
      <c r="BO55" s="301">
        <v>2.015158</v>
      </c>
      <c r="BP55" s="301">
        <v>2.0249030000000001</v>
      </c>
      <c r="BQ55" s="301">
        <v>2.0427040000000001</v>
      </c>
      <c r="BR55" s="301">
        <v>2.0630470000000001</v>
      </c>
      <c r="BS55" s="301">
        <v>2.0879099999999999</v>
      </c>
      <c r="BT55" s="301">
        <v>2.1352159999999998</v>
      </c>
      <c r="BU55" s="301">
        <v>2.1556060000000001</v>
      </c>
      <c r="BV55" s="301">
        <v>2.1670750000000001</v>
      </c>
    </row>
    <row r="56" spans="1:74" ht="11.15" customHeight="1" x14ac:dyDescent="0.25">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306"/>
      <c r="BA56" s="306"/>
      <c r="BB56" s="306"/>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5" customHeight="1" x14ac:dyDescent="0.25">
      <c r="A57" s="35"/>
      <c r="B57" s="36" t="s">
        <v>557</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304"/>
      <c r="BA57" s="304"/>
      <c r="BB57" s="304"/>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5" customHeight="1" x14ac:dyDescent="0.25">
      <c r="A58" s="37" t="s">
        <v>558</v>
      </c>
      <c r="B58" s="38" t="s">
        <v>1098</v>
      </c>
      <c r="C58" s="232">
        <v>14211.4</v>
      </c>
      <c r="D58" s="232">
        <v>14250.1</v>
      </c>
      <c r="E58" s="232">
        <v>14298.3</v>
      </c>
      <c r="F58" s="232">
        <v>14329.5</v>
      </c>
      <c r="G58" s="232">
        <v>14373.2</v>
      </c>
      <c r="H58" s="232">
        <v>14416.2</v>
      </c>
      <c r="I58" s="232">
        <v>14467</v>
      </c>
      <c r="J58" s="232">
        <v>14509.6</v>
      </c>
      <c r="K58" s="232">
        <v>14498.8</v>
      </c>
      <c r="L58" s="232">
        <v>14527.7</v>
      </c>
      <c r="M58" s="232">
        <v>14550.4</v>
      </c>
      <c r="N58" s="232">
        <v>14719.3</v>
      </c>
      <c r="O58" s="232">
        <v>14714.3</v>
      </c>
      <c r="P58" s="232">
        <v>14742.1</v>
      </c>
      <c r="Q58" s="232">
        <v>14732.5</v>
      </c>
      <c r="R58" s="232">
        <v>14678</v>
      </c>
      <c r="S58" s="232">
        <v>14673.5</v>
      </c>
      <c r="T58" s="232">
        <v>14686.4</v>
      </c>
      <c r="U58" s="232">
        <v>14703.7</v>
      </c>
      <c r="V58" s="232">
        <v>14777.8</v>
      </c>
      <c r="W58" s="232">
        <v>14807.9</v>
      </c>
      <c r="X58" s="232">
        <v>14821.4</v>
      </c>
      <c r="Y58" s="232">
        <v>14885.9</v>
      </c>
      <c r="Z58" s="232">
        <v>14844.1</v>
      </c>
      <c r="AA58" s="232">
        <v>14976.5</v>
      </c>
      <c r="AB58" s="232">
        <v>15068.8</v>
      </c>
      <c r="AC58" s="232">
        <v>14844</v>
      </c>
      <c r="AD58" s="232">
        <v>17170.7</v>
      </c>
      <c r="AE58" s="232">
        <v>16333</v>
      </c>
      <c r="AF58" s="232">
        <v>16057.3</v>
      </c>
      <c r="AG58" s="232">
        <v>16151.9</v>
      </c>
      <c r="AH58" s="232">
        <v>15553.9</v>
      </c>
      <c r="AI58" s="232">
        <v>15643.4</v>
      </c>
      <c r="AJ58" s="232">
        <v>15568.4</v>
      </c>
      <c r="AK58" s="232">
        <v>15366.5</v>
      </c>
      <c r="AL58" s="232">
        <v>15393.8</v>
      </c>
      <c r="AM58" s="232">
        <v>16988.599999999999</v>
      </c>
      <c r="AN58" s="232">
        <v>15548.2</v>
      </c>
      <c r="AO58" s="232">
        <v>19119.5</v>
      </c>
      <c r="AP58" s="232">
        <v>16146.9</v>
      </c>
      <c r="AQ58" s="232">
        <v>15669.5</v>
      </c>
      <c r="AR58" s="232">
        <v>15603.3</v>
      </c>
      <c r="AS58" s="232">
        <v>15729.1</v>
      </c>
      <c r="AT58" s="232">
        <v>15712.4</v>
      </c>
      <c r="AU58" s="232">
        <v>15458.1</v>
      </c>
      <c r="AV58" s="232">
        <v>15407.7</v>
      </c>
      <c r="AW58" s="232">
        <v>15373.9</v>
      </c>
      <c r="AX58" s="232">
        <v>15314.279741</v>
      </c>
      <c r="AY58" s="232">
        <v>15284.084481</v>
      </c>
      <c r="AZ58" s="305">
        <v>15277.83</v>
      </c>
      <c r="BA58" s="305">
        <v>15293.28</v>
      </c>
      <c r="BB58" s="305">
        <v>15354.99</v>
      </c>
      <c r="BC58" s="305">
        <v>15395.44</v>
      </c>
      <c r="BD58" s="305">
        <v>15439.2</v>
      </c>
      <c r="BE58" s="305">
        <v>15499.78</v>
      </c>
      <c r="BF58" s="305">
        <v>15539.98</v>
      </c>
      <c r="BG58" s="305">
        <v>15573.32</v>
      </c>
      <c r="BH58" s="305">
        <v>15587.64</v>
      </c>
      <c r="BI58" s="305">
        <v>15616.4</v>
      </c>
      <c r="BJ58" s="305">
        <v>15647.42</v>
      </c>
      <c r="BK58" s="305">
        <v>15681.22</v>
      </c>
      <c r="BL58" s="305">
        <v>15716.39</v>
      </c>
      <c r="BM58" s="305">
        <v>15753.46</v>
      </c>
      <c r="BN58" s="305">
        <v>15792.34</v>
      </c>
      <c r="BO58" s="305">
        <v>15833.24</v>
      </c>
      <c r="BP58" s="305">
        <v>15876.07</v>
      </c>
      <c r="BQ58" s="305">
        <v>15924.22</v>
      </c>
      <c r="BR58" s="305">
        <v>15968.41</v>
      </c>
      <c r="BS58" s="305">
        <v>16012.01</v>
      </c>
      <c r="BT58" s="305">
        <v>16050.95</v>
      </c>
      <c r="BU58" s="305">
        <v>16096.42</v>
      </c>
      <c r="BV58" s="305">
        <v>16144.36</v>
      </c>
    </row>
    <row r="59" spans="1:74" ht="11.15" customHeight="1" x14ac:dyDescent="0.25">
      <c r="A59" s="37" t="s">
        <v>27</v>
      </c>
      <c r="B59" s="39" t="s">
        <v>9</v>
      </c>
      <c r="C59" s="68">
        <v>3.4150530123</v>
      </c>
      <c r="D59" s="68">
        <v>3.3192433458999999</v>
      </c>
      <c r="E59" s="68">
        <v>3.2271339152</v>
      </c>
      <c r="F59" s="68">
        <v>3.3158851012000001</v>
      </c>
      <c r="G59" s="68">
        <v>2.9407130477000001</v>
      </c>
      <c r="H59" s="68">
        <v>3.2420238479000001</v>
      </c>
      <c r="I59" s="68">
        <v>3.3364524032</v>
      </c>
      <c r="J59" s="68">
        <v>3.5231667119000001</v>
      </c>
      <c r="K59" s="68">
        <v>3.3347825157000002</v>
      </c>
      <c r="L59" s="68">
        <v>3.3066196392</v>
      </c>
      <c r="M59" s="68">
        <v>3.3526537105999998</v>
      </c>
      <c r="N59" s="68">
        <v>4.3071253941999998</v>
      </c>
      <c r="O59" s="68">
        <v>3.5387083608999998</v>
      </c>
      <c r="P59" s="68">
        <v>3.4526073501000001</v>
      </c>
      <c r="Q59" s="68">
        <v>3.0367246456000001</v>
      </c>
      <c r="R59" s="68">
        <v>2.4320457797000001</v>
      </c>
      <c r="S59" s="68">
        <v>2.0893050955999999</v>
      </c>
      <c r="T59" s="68">
        <v>1.8742803235000001</v>
      </c>
      <c r="U59" s="68">
        <v>1.6361374162</v>
      </c>
      <c r="V59" s="68">
        <v>1.8484313833999999</v>
      </c>
      <c r="W59" s="68">
        <v>2.1319005711000001</v>
      </c>
      <c r="X59" s="68">
        <v>2.0216551829</v>
      </c>
      <c r="Y59" s="68">
        <v>2.3057785353</v>
      </c>
      <c r="Z59" s="68">
        <v>0.84786640669000002</v>
      </c>
      <c r="AA59" s="68">
        <v>1.7819400175</v>
      </c>
      <c r="AB59" s="68">
        <v>2.2161021834999999</v>
      </c>
      <c r="AC59" s="68">
        <v>0.75683013745000005</v>
      </c>
      <c r="AD59" s="68">
        <v>16.982558932</v>
      </c>
      <c r="AE59" s="68">
        <v>11.309503527</v>
      </c>
      <c r="AF59" s="68">
        <v>9.3344863275000005</v>
      </c>
      <c r="AG59" s="68">
        <v>9.8492216245000002</v>
      </c>
      <c r="AH59" s="68">
        <v>5.2517966137999998</v>
      </c>
      <c r="AI59" s="68">
        <v>5.6422585241999998</v>
      </c>
      <c r="AJ59" s="68">
        <v>5.0400097157000001</v>
      </c>
      <c r="AK59" s="68">
        <v>3.2285585688</v>
      </c>
      <c r="AL59" s="68">
        <v>3.7031547888</v>
      </c>
      <c r="AM59" s="68">
        <v>13.435048242000001</v>
      </c>
      <c r="AN59" s="68">
        <v>3.1814079421999999</v>
      </c>
      <c r="AO59" s="68">
        <v>28.802883319999999</v>
      </c>
      <c r="AP59" s="68">
        <v>-5.9624826011999996</v>
      </c>
      <c r="AQ59" s="68">
        <v>-4.0623278025999996</v>
      </c>
      <c r="AR59" s="68">
        <v>-2.8273744652000001</v>
      </c>
      <c r="AS59" s="68">
        <v>-2.6176486977</v>
      </c>
      <c r="AT59" s="68">
        <v>1.0190370260999999</v>
      </c>
      <c r="AU59" s="68">
        <v>-1.1845251031999999</v>
      </c>
      <c r="AV59" s="68">
        <v>-1.0322191105</v>
      </c>
      <c r="AW59" s="68">
        <v>4.8156704520000003E-2</v>
      </c>
      <c r="AX59" s="68">
        <v>-0.51657329093000004</v>
      </c>
      <c r="AY59" s="68">
        <v>-10.03329008</v>
      </c>
      <c r="AZ59" s="301">
        <v>-1.738936</v>
      </c>
      <c r="BA59" s="301">
        <v>-20.012149999999998</v>
      </c>
      <c r="BB59" s="301">
        <v>-4.9044249999999998</v>
      </c>
      <c r="BC59" s="301">
        <v>-1.748977</v>
      </c>
      <c r="BD59" s="301">
        <v>-1.051717</v>
      </c>
      <c r="BE59" s="301">
        <v>-1.4579200000000001</v>
      </c>
      <c r="BF59" s="301">
        <v>-1.097364</v>
      </c>
      <c r="BG59" s="301">
        <v>0.74536279999999999</v>
      </c>
      <c r="BH59" s="301">
        <v>1.167875</v>
      </c>
      <c r="BI59" s="301">
        <v>1.5773299999999999</v>
      </c>
      <c r="BJ59" s="301">
        <v>2.1753520000000002</v>
      </c>
      <c r="BK59" s="301">
        <v>2.5983329999999998</v>
      </c>
      <c r="BL59" s="301">
        <v>2.8706109999999998</v>
      </c>
      <c r="BM59" s="301">
        <v>3.0090439999999998</v>
      </c>
      <c r="BN59" s="301">
        <v>2.848287</v>
      </c>
      <c r="BO59" s="301">
        <v>2.843645</v>
      </c>
      <c r="BP59" s="301">
        <v>2.8296420000000002</v>
      </c>
      <c r="BQ59" s="301">
        <v>2.738356</v>
      </c>
      <c r="BR59" s="301">
        <v>2.7569629999999998</v>
      </c>
      <c r="BS59" s="301">
        <v>2.816929</v>
      </c>
      <c r="BT59" s="301">
        <v>2.9722550000000001</v>
      </c>
      <c r="BU59" s="301">
        <v>3.0738490000000001</v>
      </c>
      <c r="BV59" s="301">
        <v>3.1758660000000001</v>
      </c>
    </row>
    <row r="60" spans="1:74" ht="11.15" customHeight="1" x14ac:dyDescent="0.25">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300"/>
      <c r="BA60" s="300"/>
      <c r="BB60" s="300"/>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5" customHeight="1" x14ac:dyDescent="0.25">
      <c r="A61" s="35"/>
      <c r="B61" s="36" t="s">
        <v>789</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300"/>
      <c r="BA61" s="300"/>
      <c r="BB61" s="300"/>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5" customHeight="1" x14ac:dyDescent="0.25">
      <c r="A62" s="37" t="s">
        <v>559</v>
      </c>
      <c r="B62" s="40" t="s">
        <v>1381</v>
      </c>
      <c r="C62" s="68">
        <v>100.1512</v>
      </c>
      <c r="D62" s="68">
        <v>101.0804</v>
      </c>
      <c r="E62" s="68">
        <v>101.23869999999999</v>
      </c>
      <c r="F62" s="68">
        <v>101.9111</v>
      </c>
      <c r="G62" s="68">
        <v>101.12220000000001</v>
      </c>
      <c r="H62" s="68">
        <v>101.7276</v>
      </c>
      <c r="I62" s="68">
        <v>101.9494</v>
      </c>
      <c r="J62" s="68">
        <v>102.1579</v>
      </c>
      <c r="K62" s="68">
        <v>102.1361</v>
      </c>
      <c r="L62" s="68">
        <v>101.65860000000001</v>
      </c>
      <c r="M62" s="68">
        <v>101.2411</v>
      </c>
      <c r="N62" s="68">
        <v>101.48820000000001</v>
      </c>
      <c r="O62" s="68">
        <v>100.7316</v>
      </c>
      <c r="P62" s="68">
        <v>100.1606</v>
      </c>
      <c r="Q62" s="68">
        <v>100.0939</v>
      </c>
      <c r="R62" s="68">
        <v>99.314499999999995</v>
      </c>
      <c r="S62" s="68">
        <v>99.422899999999998</v>
      </c>
      <c r="T62" s="68">
        <v>99.611500000000007</v>
      </c>
      <c r="U62" s="68">
        <v>99.213899999999995</v>
      </c>
      <c r="V62" s="68">
        <v>99.759799999999998</v>
      </c>
      <c r="W62" s="68">
        <v>99.134100000000004</v>
      </c>
      <c r="X62" s="68">
        <v>98.439899999999994</v>
      </c>
      <c r="Y62" s="68">
        <v>99.255799999999994</v>
      </c>
      <c r="Z62" s="68">
        <v>99.244900000000001</v>
      </c>
      <c r="AA62" s="68">
        <v>99.006699999999995</v>
      </c>
      <c r="AB62" s="68">
        <v>99.024100000000004</v>
      </c>
      <c r="AC62" s="68">
        <v>94.707099999999997</v>
      </c>
      <c r="AD62" s="68">
        <v>79.674899999999994</v>
      </c>
      <c r="AE62" s="68">
        <v>83.438100000000006</v>
      </c>
      <c r="AF62" s="68">
        <v>89.587000000000003</v>
      </c>
      <c r="AG62" s="68">
        <v>93.277699999999996</v>
      </c>
      <c r="AH62" s="68">
        <v>94.628900000000002</v>
      </c>
      <c r="AI62" s="68">
        <v>94.595100000000002</v>
      </c>
      <c r="AJ62" s="68">
        <v>95.980099999999993</v>
      </c>
      <c r="AK62" s="68">
        <v>96.650899999999993</v>
      </c>
      <c r="AL62" s="68">
        <v>97.323300000000003</v>
      </c>
      <c r="AM62" s="68">
        <v>98.7911</v>
      </c>
      <c r="AN62" s="68">
        <v>94.994600000000005</v>
      </c>
      <c r="AO62" s="68">
        <v>98.251199999999997</v>
      </c>
      <c r="AP62" s="68">
        <v>98.1511</v>
      </c>
      <c r="AQ62" s="68">
        <v>99.100800000000007</v>
      </c>
      <c r="AR62" s="68">
        <v>98.956199999999995</v>
      </c>
      <c r="AS62" s="68">
        <v>100.357</v>
      </c>
      <c r="AT62" s="68">
        <v>99.669700000000006</v>
      </c>
      <c r="AU62" s="68">
        <v>99.152900000000002</v>
      </c>
      <c r="AV62" s="68">
        <v>100.52970000000001</v>
      </c>
      <c r="AW62" s="68">
        <v>101.2159</v>
      </c>
      <c r="AX62" s="68">
        <v>100.9325</v>
      </c>
      <c r="AY62" s="68">
        <v>102.03529259</v>
      </c>
      <c r="AZ62" s="301">
        <v>102.4945</v>
      </c>
      <c r="BA62" s="301">
        <v>102.8865</v>
      </c>
      <c r="BB62" s="301">
        <v>103.05500000000001</v>
      </c>
      <c r="BC62" s="301">
        <v>103.42959999999999</v>
      </c>
      <c r="BD62" s="301">
        <v>103.85429999999999</v>
      </c>
      <c r="BE62" s="301">
        <v>104.4494</v>
      </c>
      <c r="BF62" s="301">
        <v>104.8836</v>
      </c>
      <c r="BG62" s="301">
        <v>105.2774</v>
      </c>
      <c r="BH62" s="301">
        <v>105.59099999999999</v>
      </c>
      <c r="BI62" s="301">
        <v>105.93389999999999</v>
      </c>
      <c r="BJ62" s="301">
        <v>106.2663</v>
      </c>
      <c r="BK62" s="301">
        <v>106.622</v>
      </c>
      <c r="BL62" s="301">
        <v>106.90779999999999</v>
      </c>
      <c r="BM62" s="301">
        <v>107.15770000000001</v>
      </c>
      <c r="BN62" s="301">
        <v>107.34099999999999</v>
      </c>
      <c r="BO62" s="301">
        <v>107.54179999999999</v>
      </c>
      <c r="BP62" s="301">
        <v>107.72969999999999</v>
      </c>
      <c r="BQ62" s="301">
        <v>107.8729</v>
      </c>
      <c r="BR62" s="301">
        <v>108.0583</v>
      </c>
      <c r="BS62" s="301">
        <v>108.2542</v>
      </c>
      <c r="BT62" s="301">
        <v>108.45869999999999</v>
      </c>
      <c r="BU62" s="301">
        <v>108.6773</v>
      </c>
      <c r="BV62" s="301">
        <v>108.9079</v>
      </c>
    </row>
    <row r="63" spans="1:74" ht="11.15" customHeight="1" x14ac:dyDescent="0.25">
      <c r="A63" s="37" t="s">
        <v>28</v>
      </c>
      <c r="B63" s="39" t="s">
        <v>9</v>
      </c>
      <c r="C63" s="68">
        <v>0.58785186494999997</v>
      </c>
      <c r="D63" s="68">
        <v>1.6534203303999999</v>
      </c>
      <c r="E63" s="68">
        <v>2.0696490125999998</v>
      </c>
      <c r="F63" s="68">
        <v>1.5781269</v>
      </c>
      <c r="G63" s="68">
        <v>0.94161544996000002</v>
      </c>
      <c r="H63" s="68">
        <v>1.6180557359000001</v>
      </c>
      <c r="I63" s="68">
        <v>2.0375604522000001</v>
      </c>
      <c r="J63" s="68">
        <v>2.5544781671000001</v>
      </c>
      <c r="K63" s="68">
        <v>2.4738538222000002</v>
      </c>
      <c r="L63" s="68">
        <v>0.93680093649999996</v>
      </c>
      <c r="M63" s="68">
        <v>0.47228606701999998</v>
      </c>
      <c r="N63" s="68">
        <v>0.96359316988999999</v>
      </c>
      <c r="O63" s="68">
        <v>0.57952376006999995</v>
      </c>
      <c r="P63" s="68">
        <v>-0.90996869818000004</v>
      </c>
      <c r="Q63" s="68">
        <v>-1.1307928687</v>
      </c>
      <c r="R63" s="68">
        <v>-2.5479069502999998</v>
      </c>
      <c r="S63" s="68">
        <v>-1.6804420790000001</v>
      </c>
      <c r="T63" s="68">
        <v>-2.0801631021999998</v>
      </c>
      <c r="U63" s="68">
        <v>-2.6831938197</v>
      </c>
      <c r="V63" s="68">
        <v>-2.3474444952</v>
      </c>
      <c r="W63" s="68">
        <v>-2.9392154194</v>
      </c>
      <c r="X63" s="68">
        <v>-3.1661856449000001</v>
      </c>
      <c r="Y63" s="68">
        <v>-1.9609624944999999</v>
      </c>
      <c r="Z63" s="68">
        <v>-2.2104047564</v>
      </c>
      <c r="AA63" s="68">
        <v>-1.7123722844</v>
      </c>
      <c r="AB63" s="68">
        <v>-1.1346777076000001</v>
      </c>
      <c r="AC63" s="68">
        <v>-5.38174654</v>
      </c>
      <c r="AD63" s="68">
        <v>-19.775158713</v>
      </c>
      <c r="AE63" s="68">
        <v>-16.077583736000001</v>
      </c>
      <c r="AF63" s="68">
        <v>-10.063597075000001</v>
      </c>
      <c r="AG63" s="68">
        <v>-5.9832342041000004</v>
      </c>
      <c r="AH63" s="68">
        <v>-5.1432540962999997</v>
      </c>
      <c r="AI63" s="68">
        <v>-4.5786464999999996</v>
      </c>
      <c r="AJ63" s="68">
        <v>-2.4987835217000001</v>
      </c>
      <c r="AK63" s="68">
        <v>-2.6244310155999999</v>
      </c>
      <c r="AL63" s="68">
        <v>-1.9362204002000001</v>
      </c>
      <c r="AM63" s="68">
        <v>-0.21776304027999999</v>
      </c>
      <c r="AN63" s="68">
        <v>-4.0692114343999997</v>
      </c>
      <c r="AO63" s="68">
        <v>3.7421692777</v>
      </c>
      <c r="AP63" s="68">
        <v>23.189486275</v>
      </c>
      <c r="AQ63" s="68">
        <v>18.771640294000001</v>
      </c>
      <c r="AR63" s="68">
        <v>10.458213803</v>
      </c>
      <c r="AS63" s="68">
        <v>7.5894881628000004</v>
      </c>
      <c r="AT63" s="68">
        <v>5.3269138709000003</v>
      </c>
      <c r="AU63" s="68">
        <v>4.8182199711999996</v>
      </c>
      <c r="AV63" s="68">
        <v>4.7401492600999999</v>
      </c>
      <c r="AW63" s="68">
        <v>4.7231841606999998</v>
      </c>
      <c r="AX63" s="68">
        <v>3.7084644683999999</v>
      </c>
      <c r="AY63" s="68">
        <v>3.2838915576000001</v>
      </c>
      <c r="AZ63" s="301">
        <v>7.8950959999999997</v>
      </c>
      <c r="BA63" s="301">
        <v>4.717797</v>
      </c>
      <c r="BB63" s="301">
        <v>4.9962350000000004</v>
      </c>
      <c r="BC63" s="301">
        <v>4.3681260000000002</v>
      </c>
      <c r="BD63" s="301">
        <v>4.9497580000000001</v>
      </c>
      <c r="BE63" s="301">
        <v>4.0777939999999999</v>
      </c>
      <c r="BF63" s="301">
        <v>5.231141</v>
      </c>
      <c r="BG63" s="301">
        <v>6.1768090000000004</v>
      </c>
      <c r="BH63" s="301">
        <v>5.0346570000000002</v>
      </c>
      <c r="BI63" s="301">
        <v>4.6613379999999998</v>
      </c>
      <c r="BJ63" s="301">
        <v>5.2844810000000004</v>
      </c>
      <c r="BK63" s="301">
        <v>4.4951730000000003</v>
      </c>
      <c r="BL63" s="301">
        <v>4.3058639999999997</v>
      </c>
      <c r="BM63" s="301">
        <v>4.1513350000000004</v>
      </c>
      <c r="BN63" s="301">
        <v>4.1589780000000003</v>
      </c>
      <c r="BO63" s="301">
        <v>3.9758429999999998</v>
      </c>
      <c r="BP63" s="301">
        <v>3.7315420000000001</v>
      </c>
      <c r="BQ63" s="301">
        <v>3.2777400000000001</v>
      </c>
      <c r="BR63" s="301">
        <v>3.026891</v>
      </c>
      <c r="BS63" s="301">
        <v>2.827588</v>
      </c>
      <c r="BT63" s="301">
        <v>2.715814</v>
      </c>
      <c r="BU63" s="301">
        <v>2.5896859999999999</v>
      </c>
      <c r="BV63" s="301">
        <v>2.4859149999999999</v>
      </c>
    </row>
    <row r="64" spans="1:74" ht="11.15" customHeight="1" x14ac:dyDescent="0.25">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300"/>
      <c r="BA64" s="300"/>
      <c r="BB64" s="300"/>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5" customHeight="1" x14ac:dyDescent="0.25">
      <c r="A65" s="19"/>
      <c r="B65" s="20" t="s">
        <v>790</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300"/>
      <c r="BA65" s="300"/>
      <c r="BB65" s="300"/>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5" customHeight="1" x14ac:dyDescent="0.25">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300"/>
      <c r="BA66" s="300"/>
      <c r="BB66" s="300"/>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5" customHeight="1" x14ac:dyDescent="0.25">
      <c r="A67" s="37" t="s">
        <v>560</v>
      </c>
      <c r="B67" s="41" t="s">
        <v>791</v>
      </c>
      <c r="C67" s="232">
        <v>898.66374611000003</v>
      </c>
      <c r="D67" s="232">
        <v>626.88032684999996</v>
      </c>
      <c r="E67" s="232">
        <v>610.96560586999999</v>
      </c>
      <c r="F67" s="232">
        <v>412.08706251000001</v>
      </c>
      <c r="G67" s="232">
        <v>85.657945312999999</v>
      </c>
      <c r="H67" s="232">
        <v>26.471681568000001</v>
      </c>
      <c r="I67" s="232">
        <v>3.5468552290000002</v>
      </c>
      <c r="J67" s="232">
        <v>6.9667562562000001</v>
      </c>
      <c r="K67" s="232">
        <v>37.777571794000004</v>
      </c>
      <c r="L67" s="232">
        <v>254.67553018999999</v>
      </c>
      <c r="M67" s="232">
        <v>595.41541946999996</v>
      </c>
      <c r="N67" s="232">
        <v>733.53041493000001</v>
      </c>
      <c r="O67" s="232">
        <v>861.54190299000004</v>
      </c>
      <c r="P67" s="232">
        <v>721.53463144</v>
      </c>
      <c r="Q67" s="232">
        <v>634.07224597000004</v>
      </c>
      <c r="R67" s="232">
        <v>289.04415945</v>
      </c>
      <c r="S67" s="232">
        <v>159.04834342000001</v>
      </c>
      <c r="T67" s="232">
        <v>34.301378491000001</v>
      </c>
      <c r="U67" s="232">
        <v>5.2700498714000004</v>
      </c>
      <c r="V67" s="232">
        <v>10.280453423999999</v>
      </c>
      <c r="W67" s="232">
        <v>41.395192815999998</v>
      </c>
      <c r="X67" s="232">
        <v>254.92159674999999</v>
      </c>
      <c r="Y67" s="232">
        <v>591.28723169</v>
      </c>
      <c r="Z67" s="232">
        <v>717.69573480999998</v>
      </c>
      <c r="AA67" s="232">
        <v>741.17917009999996</v>
      </c>
      <c r="AB67" s="232">
        <v>653.66307537</v>
      </c>
      <c r="AC67" s="232">
        <v>485.48387496999999</v>
      </c>
      <c r="AD67" s="232">
        <v>360.13627831999997</v>
      </c>
      <c r="AE67" s="232">
        <v>157.07913234</v>
      </c>
      <c r="AF67" s="232">
        <v>25.653378879000002</v>
      </c>
      <c r="AG67" s="232">
        <v>4.6703995387999999</v>
      </c>
      <c r="AH67" s="232">
        <v>7.2767465360000001</v>
      </c>
      <c r="AI67" s="232">
        <v>58.487638122</v>
      </c>
      <c r="AJ67" s="232">
        <v>248.35926223000001</v>
      </c>
      <c r="AK67" s="232">
        <v>422.90211174000001</v>
      </c>
      <c r="AL67" s="232">
        <v>751.58161027999995</v>
      </c>
      <c r="AM67" s="232">
        <v>804.92083834000005</v>
      </c>
      <c r="AN67" s="232">
        <v>794.08134387999996</v>
      </c>
      <c r="AO67" s="232">
        <v>507.89686089999998</v>
      </c>
      <c r="AP67" s="232">
        <v>308.43512341000002</v>
      </c>
      <c r="AQ67" s="232">
        <v>150.95337456999999</v>
      </c>
      <c r="AR67" s="232">
        <v>12.404867705999999</v>
      </c>
      <c r="AS67" s="232">
        <v>4.6352803840999997</v>
      </c>
      <c r="AT67" s="232">
        <v>5.9639808655</v>
      </c>
      <c r="AU67" s="232">
        <v>40.068582628000001</v>
      </c>
      <c r="AV67" s="232">
        <v>180.88259052999999</v>
      </c>
      <c r="AW67" s="232">
        <v>509.01087407</v>
      </c>
      <c r="AX67" s="232">
        <v>616.18348793999996</v>
      </c>
      <c r="AY67" s="232">
        <v>887.98499234999997</v>
      </c>
      <c r="AZ67" s="305">
        <v>679.59284992000005</v>
      </c>
      <c r="BA67" s="305">
        <v>554.80707399999994</v>
      </c>
      <c r="BB67" s="305">
        <v>313.60548541999998</v>
      </c>
      <c r="BC67" s="305">
        <v>142.30412543</v>
      </c>
      <c r="BD67" s="305">
        <v>31.328919428999999</v>
      </c>
      <c r="BE67" s="305">
        <v>7.1907178542999999</v>
      </c>
      <c r="BF67" s="305">
        <v>11.174086535000001</v>
      </c>
      <c r="BG67" s="305">
        <v>58.758760100000003</v>
      </c>
      <c r="BH67" s="305">
        <v>253.54775953999999</v>
      </c>
      <c r="BI67" s="305">
        <v>501.48487157</v>
      </c>
      <c r="BJ67" s="305">
        <v>785.87458085000003</v>
      </c>
      <c r="BK67" s="305">
        <v>855.08853882999995</v>
      </c>
      <c r="BL67" s="305">
        <v>687.90477584999996</v>
      </c>
      <c r="BM67" s="305">
        <v>558.75275226999997</v>
      </c>
      <c r="BN67" s="305">
        <v>313.64218571999999</v>
      </c>
      <c r="BO67" s="305">
        <v>142.06690968000001</v>
      </c>
      <c r="BP67" s="305">
        <v>31.317829020000001</v>
      </c>
      <c r="BQ67" s="305">
        <v>7.1936998799999996</v>
      </c>
      <c r="BR67" s="305">
        <v>11.165275359000001</v>
      </c>
      <c r="BS67" s="305">
        <v>58.692790174999999</v>
      </c>
      <c r="BT67" s="305">
        <v>253.20495830999999</v>
      </c>
      <c r="BU67" s="305">
        <v>500.96215719999998</v>
      </c>
      <c r="BV67" s="305">
        <v>785.15486352999994</v>
      </c>
    </row>
    <row r="68" spans="1:74" ht="11.15" customHeight="1" x14ac:dyDescent="0.25">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300"/>
      <c r="BA68" s="300"/>
      <c r="BB68" s="300"/>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5" customHeight="1" x14ac:dyDescent="0.25">
      <c r="A69" s="37" t="s">
        <v>567</v>
      </c>
      <c r="B69" s="42" t="s">
        <v>3</v>
      </c>
      <c r="C69" s="261">
        <v>7.4961456951000001</v>
      </c>
      <c r="D69" s="261">
        <v>22.753325462999999</v>
      </c>
      <c r="E69" s="261">
        <v>20.977489721000001</v>
      </c>
      <c r="F69" s="261">
        <v>32.348679269000002</v>
      </c>
      <c r="G69" s="261">
        <v>173.4582498</v>
      </c>
      <c r="H69" s="261">
        <v>268.76992404999999</v>
      </c>
      <c r="I69" s="261">
        <v>375.13392470000002</v>
      </c>
      <c r="J69" s="261">
        <v>350.29853157000002</v>
      </c>
      <c r="K69" s="261">
        <v>230.03030709999999</v>
      </c>
      <c r="L69" s="261">
        <v>68.959078864999995</v>
      </c>
      <c r="M69" s="261">
        <v>17.662973363999999</v>
      </c>
      <c r="N69" s="261">
        <v>10.641427438999999</v>
      </c>
      <c r="O69" s="261">
        <v>8.9648960169999992</v>
      </c>
      <c r="P69" s="261">
        <v>17.942291274999999</v>
      </c>
      <c r="Q69" s="261">
        <v>18.235214188</v>
      </c>
      <c r="R69" s="261">
        <v>41.573089688000003</v>
      </c>
      <c r="S69" s="261">
        <v>128.57937989999999</v>
      </c>
      <c r="T69" s="261">
        <v>226.00017907</v>
      </c>
      <c r="U69" s="261">
        <v>372.39535433999998</v>
      </c>
      <c r="V69" s="261">
        <v>334.98275599999999</v>
      </c>
      <c r="W69" s="261">
        <v>241.57435902</v>
      </c>
      <c r="X69" s="261">
        <v>74.600894866999994</v>
      </c>
      <c r="Y69" s="261">
        <v>15.969872076</v>
      </c>
      <c r="Z69" s="261">
        <v>13.696916129</v>
      </c>
      <c r="AA69" s="261">
        <v>15.125548509</v>
      </c>
      <c r="AB69" s="261">
        <v>12.422784968</v>
      </c>
      <c r="AC69" s="261">
        <v>42.474304433</v>
      </c>
      <c r="AD69" s="261">
        <v>42.347858189</v>
      </c>
      <c r="AE69" s="261">
        <v>105.08832404</v>
      </c>
      <c r="AF69" s="261">
        <v>246.08638837000001</v>
      </c>
      <c r="AG69" s="261">
        <v>397.00141890999998</v>
      </c>
      <c r="AH69" s="261">
        <v>355.92674697000001</v>
      </c>
      <c r="AI69" s="261">
        <v>180.2752543</v>
      </c>
      <c r="AJ69" s="261">
        <v>82.057159463000005</v>
      </c>
      <c r="AK69" s="261">
        <v>31.800515035</v>
      </c>
      <c r="AL69" s="261">
        <v>6.9458995190000001</v>
      </c>
      <c r="AM69" s="261">
        <v>9.6251277440000003</v>
      </c>
      <c r="AN69" s="261">
        <v>11.884163689999999</v>
      </c>
      <c r="AO69" s="261">
        <v>27.776584865</v>
      </c>
      <c r="AP69" s="261">
        <v>36.272352556000001</v>
      </c>
      <c r="AQ69" s="261">
        <v>101.14420698000001</v>
      </c>
      <c r="AR69" s="261">
        <v>274.14539796999998</v>
      </c>
      <c r="AS69" s="261">
        <v>346.25165766999999</v>
      </c>
      <c r="AT69" s="261">
        <v>356.84373076000003</v>
      </c>
      <c r="AU69" s="261">
        <v>200.21353149000001</v>
      </c>
      <c r="AV69" s="261">
        <v>83.891833376999998</v>
      </c>
      <c r="AW69" s="261">
        <v>18.031914555</v>
      </c>
      <c r="AX69" s="261">
        <v>25.634252352000001</v>
      </c>
      <c r="AY69" s="261">
        <v>7.1128196724999997</v>
      </c>
      <c r="AZ69" s="307">
        <v>12.404524672999999</v>
      </c>
      <c r="BA69" s="307">
        <v>24.164494827999999</v>
      </c>
      <c r="BB69" s="307">
        <v>42.432734306</v>
      </c>
      <c r="BC69" s="307">
        <v>122.63906719000001</v>
      </c>
      <c r="BD69" s="307">
        <v>239.05976651</v>
      </c>
      <c r="BE69" s="307">
        <v>348.57414978999998</v>
      </c>
      <c r="BF69" s="307">
        <v>323.7100883</v>
      </c>
      <c r="BG69" s="307">
        <v>176.01113961999999</v>
      </c>
      <c r="BH69" s="307">
        <v>62.694332355</v>
      </c>
      <c r="BI69" s="307">
        <v>20.257783147000001</v>
      </c>
      <c r="BJ69" s="307">
        <v>10.01314133</v>
      </c>
      <c r="BK69" s="307">
        <v>10.138250034</v>
      </c>
      <c r="BL69" s="307">
        <v>10.891380711</v>
      </c>
      <c r="BM69" s="307">
        <v>21.772614186999999</v>
      </c>
      <c r="BN69" s="307">
        <v>38.845868815999999</v>
      </c>
      <c r="BO69" s="307">
        <v>123.05794673</v>
      </c>
      <c r="BP69" s="307">
        <v>239.5676172</v>
      </c>
      <c r="BQ69" s="307">
        <v>349.02666049999999</v>
      </c>
      <c r="BR69" s="307">
        <v>324.17691797999998</v>
      </c>
      <c r="BS69" s="307">
        <v>176.46135240999999</v>
      </c>
      <c r="BT69" s="307">
        <v>62.970395402000001</v>
      </c>
      <c r="BU69" s="307">
        <v>20.365158833999999</v>
      </c>
      <c r="BV69" s="307">
        <v>10.063175618000001</v>
      </c>
    </row>
    <row r="70" spans="1:74" s="389" customFormat="1" ht="12" customHeight="1" x14ac:dyDescent="0.25">
      <c r="A70" s="388"/>
      <c r="B70" s="745" t="s">
        <v>809</v>
      </c>
      <c r="C70" s="746"/>
      <c r="D70" s="746"/>
      <c r="E70" s="746"/>
      <c r="F70" s="746"/>
      <c r="G70" s="746"/>
      <c r="H70" s="746"/>
      <c r="I70" s="746"/>
      <c r="J70" s="746"/>
      <c r="K70" s="746"/>
      <c r="L70" s="746"/>
      <c r="M70" s="746"/>
      <c r="N70" s="746"/>
      <c r="O70" s="746"/>
      <c r="P70" s="746"/>
      <c r="Q70" s="747"/>
      <c r="AY70" s="448"/>
      <c r="AZ70" s="448"/>
      <c r="BA70" s="448"/>
      <c r="BB70" s="448"/>
      <c r="BC70" s="448"/>
      <c r="BD70" s="542"/>
      <c r="BE70" s="542"/>
      <c r="BF70" s="542"/>
      <c r="BG70" s="448"/>
      <c r="BH70" s="448"/>
      <c r="BI70" s="448"/>
      <c r="BJ70" s="448"/>
    </row>
    <row r="71" spans="1:74" s="389" customFormat="1" ht="12" customHeight="1" x14ac:dyDescent="0.25">
      <c r="A71" s="388"/>
      <c r="B71" s="745" t="s">
        <v>810</v>
      </c>
      <c r="C71" s="748"/>
      <c r="D71" s="748"/>
      <c r="E71" s="748"/>
      <c r="F71" s="748"/>
      <c r="G71" s="748"/>
      <c r="H71" s="748"/>
      <c r="I71" s="748"/>
      <c r="J71" s="748"/>
      <c r="K71" s="748"/>
      <c r="L71" s="748"/>
      <c r="M71" s="748"/>
      <c r="N71" s="748"/>
      <c r="O71" s="748"/>
      <c r="P71" s="748"/>
      <c r="Q71" s="747"/>
      <c r="AY71" s="448"/>
      <c r="AZ71" s="448"/>
      <c r="BA71" s="448"/>
      <c r="BB71" s="448"/>
      <c r="BC71" s="448"/>
      <c r="BD71" s="542"/>
      <c r="BE71" s="542"/>
      <c r="BF71" s="542"/>
      <c r="BG71" s="448"/>
      <c r="BH71" s="448"/>
      <c r="BI71" s="448"/>
      <c r="BJ71" s="448"/>
    </row>
    <row r="72" spans="1:74" s="389" customFormat="1" ht="12" customHeight="1" x14ac:dyDescent="0.25">
      <c r="A72" s="388"/>
      <c r="B72" s="745" t="s">
        <v>811</v>
      </c>
      <c r="C72" s="748"/>
      <c r="D72" s="748"/>
      <c r="E72" s="748"/>
      <c r="F72" s="748"/>
      <c r="G72" s="748"/>
      <c r="H72" s="748"/>
      <c r="I72" s="748"/>
      <c r="J72" s="748"/>
      <c r="K72" s="748"/>
      <c r="L72" s="748"/>
      <c r="M72" s="748"/>
      <c r="N72" s="748"/>
      <c r="O72" s="748"/>
      <c r="P72" s="748"/>
      <c r="Q72" s="747"/>
      <c r="AY72" s="448"/>
      <c r="AZ72" s="448"/>
      <c r="BA72" s="448"/>
      <c r="BB72" s="448"/>
      <c r="BC72" s="448"/>
      <c r="BD72" s="542"/>
      <c r="BE72" s="542"/>
      <c r="BF72" s="542"/>
      <c r="BG72" s="448"/>
      <c r="BH72" s="448"/>
      <c r="BI72" s="448"/>
      <c r="BJ72" s="448"/>
    </row>
    <row r="73" spans="1:74" s="389" customFormat="1" ht="12" customHeight="1" x14ac:dyDescent="0.25">
      <c r="A73" s="388"/>
      <c r="B73" s="745" t="s">
        <v>822</v>
      </c>
      <c r="C73" s="747"/>
      <c r="D73" s="747"/>
      <c r="E73" s="747"/>
      <c r="F73" s="747"/>
      <c r="G73" s="747"/>
      <c r="H73" s="747"/>
      <c r="I73" s="747"/>
      <c r="J73" s="747"/>
      <c r="K73" s="747"/>
      <c r="L73" s="747"/>
      <c r="M73" s="747"/>
      <c r="N73" s="747"/>
      <c r="O73" s="747"/>
      <c r="P73" s="747"/>
      <c r="Q73" s="747"/>
      <c r="AY73" s="448"/>
      <c r="AZ73" s="448"/>
      <c r="BA73" s="448"/>
      <c r="BB73" s="448"/>
      <c r="BC73" s="448"/>
      <c r="BD73" s="542"/>
      <c r="BE73" s="542"/>
      <c r="BF73" s="542"/>
      <c r="BG73" s="448"/>
      <c r="BH73" s="448"/>
      <c r="BI73" s="448"/>
      <c r="BJ73" s="448"/>
    </row>
    <row r="74" spans="1:74" s="389" customFormat="1" ht="12" customHeight="1" x14ac:dyDescent="0.25">
      <c r="A74" s="388"/>
      <c r="B74" s="745" t="s">
        <v>825</v>
      </c>
      <c r="C74" s="748"/>
      <c r="D74" s="748"/>
      <c r="E74" s="748"/>
      <c r="F74" s="748"/>
      <c r="G74" s="748"/>
      <c r="H74" s="748"/>
      <c r="I74" s="748"/>
      <c r="J74" s="748"/>
      <c r="K74" s="748"/>
      <c r="L74" s="748"/>
      <c r="M74" s="748"/>
      <c r="N74" s="748"/>
      <c r="O74" s="748"/>
      <c r="P74" s="748"/>
      <c r="Q74" s="747"/>
      <c r="AY74" s="448"/>
      <c r="AZ74" s="448"/>
      <c r="BA74" s="448"/>
      <c r="BB74" s="448"/>
      <c r="BC74" s="448"/>
      <c r="BD74" s="542"/>
      <c r="BE74" s="542"/>
      <c r="BF74" s="542"/>
      <c r="BG74" s="448"/>
      <c r="BH74" s="448"/>
      <c r="BI74" s="448"/>
      <c r="BJ74" s="448"/>
    </row>
    <row r="75" spans="1:74" s="389" customFormat="1" ht="12" customHeight="1" x14ac:dyDescent="0.25">
      <c r="A75" s="388"/>
      <c r="B75" s="751" t="s">
        <v>826</v>
      </c>
      <c r="C75" s="747"/>
      <c r="D75" s="747"/>
      <c r="E75" s="747"/>
      <c r="F75" s="747"/>
      <c r="G75" s="747"/>
      <c r="H75" s="747"/>
      <c r="I75" s="747"/>
      <c r="J75" s="747"/>
      <c r="K75" s="747"/>
      <c r="L75" s="747"/>
      <c r="M75" s="747"/>
      <c r="N75" s="747"/>
      <c r="O75" s="747"/>
      <c r="P75" s="747"/>
      <c r="Q75" s="747"/>
      <c r="AY75" s="448"/>
      <c r="AZ75" s="448"/>
      <c r="BA75" s="448"/>
      <c r="BB75" s="448"/>
      <c r="BC75" s="448"/>
      <c r="BD75" s="542"/>
      <c r="BE75" s="542"/>
      <c r="BF75" s="542"/>
      <c r="BG75" s="448"/>
      <c r="BH75" s="448"/>
      <c r="BI75" s="448"/>
      <c r="BJ75" s="448"/>
    </row>
    <row r="76" spans="1:74" s="389" customFormat="1" ht="12" customHeight="1" x14ac:dyDescent="0.25">
      <c r="A76" s="388"/>
      <c r="B76" s="752" t="s">
        <v>827</v>
      </c>
      <c r="C76" s="753"/>
      <c r="D76" s="753"/>
      <c r="E76" s="753"/>
      <c r="F76" s="753"/>
      <c r="G76" s="753"/>
      <c r="H76" s="753"/>
      <c r="I76" s="753"/>
      <c r="J76" s="753"/>
      <c r="K76" s="753"/>
      <c r="L76" s="753"/>
      <c r="M76" s="753"/>
      <c r="N76" s="753"/>
      <c r="O76" s="753"/>
      <c r="P76" s="753"/>
      <c r="Q76" s="750"/>
      <c r="AY76" s="448"/>
      <c r="AZ76" s="448"/>
      <c r="BA76" s="448"/>
      <c r="BB76" s="448"/>
      <c r="BC76" s="448"/>
      <c r="BD76" s="542"/>
      <c r="BE76" s="542"/>
      <c r="BF76" s="542"/>
      <c r="BG76" s="448"/>
      <c r="BH76" s="448"/>
      <c r="BI76" s="448"/>
      <c r="BJ76" s="448"/>
    </row>
    <row r="77" spans="1:74" s="389" customFormat="1" ht="12" customHeight="1" x14ac:dyDescent="0.25">
      <c r="A77" s="388"/>
      <c r="B77" s="743" t="s">
        <v>808</v>
      </c>
      <c r="C77" s="735"/>
      <c r="D77" s="735"/>
      <c r="E77" s="735"/>
      <c r="F77" s="735"/>
      <c r="G77" s="735"/>
      <c r="H77" s="735"/>
      <c r="I77" s="735"/>
      <c r="J77" s="735"/>
      <c r="K77" s="735"/>
      <c r="L77" s="735"/>
      <c r="M77" s="735"/>
      <c r="N77" s="735"/>
      <c r="O77" s="735"/>
      <c r="P77" s="735"/>
      <c r="Q77" s="735"/>
      <c r="AY77" s="448"/>
      <c r="AZ77" s="448"/>
      <c r="BA77" s="448"/>
      <c r="BB77" s="448"/>
      <c r="BC77" s="448"/>
      <c r="BD77" s="542"/>
      <c r="BE77" s="542"/>
      <c r="BF77" s="542"/>
      <c r="BG77" s="448"/>
      <c r="BH77" s="448"/>
      <c r="BI77" s="448"/>
      <c r="BJ77" s="448"/>
    </row>
    <row r="78" spans="1:74" s="389" customFormat="1" ht="12" customHeight="1" x14ac:dyDescent="0.25">
      <c r="A78" s="388"/>
      <c r="B78" s="759" t="str">
        <f>"Notes: "&amp;"EIA completed modeling and analysis for this report on " &amp;Dates!D2&amp;"."</f>
        <v>Notes: EIA completed modeling and analysis for this report on Thursday February 3, 2022.</v>
      </c>
      <c r="C78" s="760"/>
      <c r="D78" s="760"/>
      <c r="E78" s="760"/>
      <c r="F78" s="760"/>
      <c r="G78" s="760"/>
      <c r="H78" s="760"/>
      <c r="I78" s="760"/>
      <c r="J78" s="760"/>
      <c r="K78" s="760"/>
      <c r="L78" s="760"/>
      <c r="M78" s="760"/>
      <c r="N78" s="760"/>
      <c r="O78" s="760"/>
      <c r="P78" s="760"/>
      <c r="Q78" s="760"/>
      <c r="AY78" s="448"/>
      <c r="AZ78" s="448"/>
      <c r="BA78" s="448"/>
      <c r="BB78" s="448"/>
      <c r="BC78" s="448"/>
      <c r="BD78" s="542"/>
      <c r="BE78" s="542"/>
      <c r="BF78" s="542"/>
      <c r="BG78" s="448"/>
      <c r="BH78" s="448"/>
      <c r="BI78" s="448"/>
      <c r="BJ78" s="448"/>
    </row>
    <row r="79" spans="1:74" s="389" customFormat="1" ht="12" customHeight="1" x14ac:dyDescent="0.25">
      <c r="A79" s="388"/>
      <c r="B79" s="761" t="s">
        <v>351</v>
      </c>
      <c r="C79" s="760"/>
      <c r="D79" s="760"/>
      <c r="E79" s="760"/>
      <c r="F79" s="760"/>
      <c r="G79" s="760"/>
      <c r="H79" s="760"/>
      <c r="I79" s="760"/>
      <c r="J79" s="760"/>
      <c r="K79" s="760"/>
      <c r="L79" s="760"/>
      <c r="M79" s="760"/>
      <c r="N79" s="760"/>
      <c r="O79" s="760"/>
      <c r="P79" s="760"/>
      <c r="Q79" s="760"/>
      <c r="AY79" s="448"/>
      <c r="AZ79" s="448"/>
      <c r="BA79" s="448"/>
      <c r="BB79" s="448"/>
      <c r="BC79" s="448"/>
      <c r="BD79" s="542"/>
      <c r="BE79" s="542"/>
      <c r="BF79" s="542"/>
      <c r="BG79" s="448"/>
      <c r="BH79" s="448"/>
      <c r="BI79" s="448"/>
      <c r="BJ79" s="448"/>
    </row>
    <row r="80" spans="1:74" s="389" customFormat="1" ht="12" customHeight="1" x14ac:dyDescent="0.25">
      <c r="A80" s="388"/>
      <c r="B80" s="744" t="s">
        <v>127</v>
      </c>
      <c r="C80" s="735"/>
      <c r="D80" s="735"/>
      <c r="E80" s="735"/>
      <c r="F80" s="735"/>
      <c r="G80" s="735"/>
      <c r="H80" s="735"/>
      <c r="I80" s="735"/>
      <c r="J80" s="735"/>
      <c r="K80" s="735"/>
      <c r="L80" s="735"/>
      <c r="M80" s="735"/>
      <c r="N80" s="735"/>
      <c r="O80" s="735"/>
      <c r="P80" s="735"/>
      <c r="Q80" s="735"/>
      <c r="AY80" s="448"/>
      <c r="AZ80" s="448"/>
      <c r="BA80" s="448"/>
      <c r="BB80" s="448"/>
      <c r="BC80" s="448"/>
      <c r="BD80" s="542"/>
      <c r="BE80" s="542"/>
      <c r="BF80" s="542"/>
      <c r="BG80" s="448"/>
      <c r="BH80" s="448"/>
      <c r="BI80" s="448"/>
      <c r="BJ80" s="448"/>
    </row>
    <row r="81" spans="1:74" s="389" customFormat="1" ht="12" customHeight="1" x14ac:dyDescent="0.25">
      <c r="A81" s="388"/>
      <c r="B81" s="754" t="s">
        <v>828</v>
      </c>
      <c r="C81" s="753"/>
      <c r="D81" s="753"/>
      <c r="E81" s="753"/>
      <c r="F81" s="753"/>
      <c r="G81" s="753"/>
      <c r="H81" s="753"/>
      <c r="I81" s="753"/>
      <c r="J81" s="753"/>
      <c r="K81" s="753"/>
      <c r="L81" s="753"/>
      <c r="M81" s="753"/>
      <c r="N81" s="753"/>
      <c r="O81" s="753"/>
      <c r="P81" s="753"/>
      <c r="Q81" s="750"/>
      <c r="AY81" s="448"/>
      <c r="AZ81" s="448"/>
      <c r="BA81" s="448"/>
      <c r="BB81" s="448"/>
      <c r="BC81" s="448"/>
      <c r="BD81" s="542"/>
      <c r="BE81" s="542"/>
      <c r="BF81" s="542"/>
      <c r="BG81" s="448"/>
      <c r="BH81" s="448"/>
      <c r="BI81" s="448"/>
      <c r="BJ81" s="448"/>
    </row>
    <row r="82" spans="1:74" s="389" customFormat="1" ht="12" customHeight="1" x14ac:dyDescent="0.25">
      <c r="A82" s="388"/>
      <c r="B82" s="755" t="s">
        <v>829</v>
      </c>
      <c r="C82" s="750"/>
      <c r="D82" s="750"/>
      <c r="E82" s="750"/>
      <c r="F82" s="750"/>
      <c r="G82" s="750"/>
      <c r="H82" s="750"/>
      <c r="I82" s="750"/>
      <c r="J82" s="750"/>
      <c r="K82" s="750"/>
      <c r="L82" s="750"/>
      <c r="M82" s="750"/>
      <c r="N82" s="750"/>
      <c r="O82" s="750"/>
      <c r="P82" s="750"/>
      <c r="Q82" s="750"/>
      <c r="AY82" s="448"/>
      <c r="AZ82" s="448"/>
      <c r="BA82" s="448"/>
      <c r="BB82" s="448"/>
      <c r="BC82" s="448"/>
      <c r="BD82" s="542"/>
      <c r="BE82" s="542"/>
      <c r="BF82" s="542"/>
      <c r="BG82" s="448"/>
      <c r="BH82" s="448"/>
      <c r="BI82" s="448"/>
      <c r="BJ82" s="448"/>
    </row>
    <row r="83" spans="1:74" s="389" customFormat="1" ht="12" customHeight="1" x14ac:dyDescent="0.25">
      <c r="A83" s="388"/>
      <c r="B83" s="755" t="s">
        <v>830</v>
      </c>
      <c r="C83" s="750"/>
      <c r="D83" s="750"/>
      <c r="E83" s="750"/>
      <c r="F83" s="750"/>
      <c r="G83" s="750"/>
      <c r="H83" s="750"/>
      <c r="I83" s="750"/>
      <c r="J83" s="750"/>
      <c r="K83" s="750"/>
      <c r="L83" s="750"/>
      <c r="M83" s="750"/>
      <c r="N83" s="750"/>
      <c r="O83" s="750"/>
      <c r="P83" s="750"/>
      <c r="Q83" s="750"/>
      <c r="AY83" s="448"/>
      <c r="AZ83" s="448"/>
      <c r="BA83" s="448"/>
      <c r="BB83" s="448"/>
      <c r="BC83" s="448"/>
      <c r="BD83" s="542"/>
      <c r="BE83" s="542"/>
      <c r="BF83" s="542"/>
      <c r="BG83" s="448"/>
      <c r="BH83" s="448"/>
      <c r="BI83" s="448"/>
      <c r="BJ83" s="448"/>
    </row>
    <row r="84" spans="1:74" s="389" customFormat="1" ht="12" customHeight="1" x14ac:dyDescent="0.25">
      <c r="A84" s="388"/>
      <c r="B84" s="756" t="s">
        <v>831</v>
      </c>
      <c r="C84" s="757"/>
      <c r="D84" s="757"/>
      <c r="E84" s="757"/>
      <c r="F84" s="757"/>
      <c r="G84" s="757"/>
      <c r="H84" s="757"/>
      <c r="I84" s="757"/>
      <c r="J84" s="757"/>
      <c r="K84" s="757"/>
      <c r="L84" s="757"/>
      <c r="M84" s="757"/>
      <c r="N84" s="757"/>
      <c r="O84" s="757"/>
      <c r="P84" s="757"/>
      <c r="Q84" s="750"/>
      <c r="AY84" s="448"/>
      <c r="AZ84" s="448"/>
      <c r="BA84" s="448"/>
      <c r="BB84" s="448"/>
      <c r="BC84" s="448"/>
      <c r="BD84" s="542"/>
      <c r="BE84" s="542"/>
      <c r="BF84" s="542"/>
      <c r="BG84" s="448"/>
      <c r="BH84" s="448"/>
      <c r="BI84" s="448"/>
      <c r="BJ84" s="448"/>
    </row>
    <row r="85" spans="1:74" s="390" customFormat="1" ht="12" customHeight="1" x14ac:dyDescent="0.25">
      <c r="A85" s="388"/>
      <c r="B85" s="758" t="s">
        <v>1363</v>
      </c>
      <c r="C85" s="750"/>
      <c r="D85" s="750"/>
      <c r="E85" s="750"/>
      <c r="F85" s="750"/>
      <c r="G85" s="750"/>
      <c r="H85" s="750"/>
      <c r="I85" s="750"/>
      <c r="J85" s="750"/>
      <c r="K85" s="750"/>
      <c r="L85" s="750"/>
      <c r="M85" s="750"/>
      <c r="N85" s="750"/>
      <c r="O85" s="750"/>
      <c r="P85" s="750"/>
      <c r="Q85" s="750"/>
      <c r="AY85" s="449"/>
      <c r="AZ85" s="449"/>
      <c r="BA85" s="449"/>
      <c r="BB85" s="449"/>
      <c r="BC85" s="449"/>
      <c r="BD85" s="665"/>
      <c r="BE85" s="665"/>
      <c r="BF85" s="665"/>
      <c r="BG85" s="449"/>
      <c r="BH85" s="449"/>
      <c r="BI85" s="449"/>
      <c r="BJ85" s="449"/>
    </row>
    <row r="86" spans="1:74" s="390" customFormat="1" ht="12" customHeight="1" x14ac:dyDescent="0.25">
      <c r="A86" s="388"/>
      <c r="B86" s="749" t="s">
        <v>1362</v>
      </c>
      <c r="C86" s="750"/>
      <c r="D86" s="750"/>
      <c r="E86" s="750"/>
      <c r="F86" s="750"/>
      <c r="G86" s="750"/>
      <c r="H86" s="750"/>
      <c r="I86" s="750"/>
      <c r="J86" s="750"/>
      <c r="K86" s="750"/>
      <c r="L86" s="750"/>
      <c r="M86" s="750"/>
      <c r="N86" s="750"/>
      <c r="O86" s="750"/>
      <c r="P86" s="750"/>
      <c r="Q86" s="750"/>
      <c r="AY86" s="449"/>
      <c r="AZ86" s="449"/>
      <c r="BA86" s="449"/>
      <c r="BB86" s="449"/>
      <c r="BC86" s="449"/>
      <c r="BD86" s="665"/>
      <c r="BE86" s="665"/>
      <c r="BF86" s="665"/>
      <c r="BG86" s="449"/>
      <c r="BH86" s="449"/>
      <c r="BI86" s="449"/>
      <c r="BJ86" s="449"/>
    </row>
    <row r="87" spans="1:74" x14ac:dyDescent="0.25">
      <c r="A87" s="388"/>
      <c r="BK87" s="308"/>
      <c r="BL87" s="308"/>
      <c r="BM87" s="308"/>
      <c r="BN87" s="308"/>
      <c r="BO87" s="308"/>
      <c r="BP87" s="308"/>
      <c r="BQ87" s="308"/>
      <c r="BR87" s="308"/>
      <c r="BS87" s="308"/>
      <c r="BT87" s="308"/>
      <c r="BU87" s="308"/>
      <c r="BV87" s="308"/>
    </row>
    <row r="88" spans="1:74" x14ac:dyDescent="0.25">
      <c r="BK88" s="308"/>
      <c r="BL88" s="308"/>
      <c r="BM88" s="308"/>
      <c r="BN88" s="308"/>
      <c r="BO88" s="308"/>
      <c r="BP88" s="308"/>
      <c r="BQ88" s="308"/>
      <c r="BR88" s="308"/>
      <c r="BS88" s="308"/>
      <c r="BT88" s="308"/>
      <c r="BU88" s="308"/>
      <c r="BV88" s="308"/>
    </row>
    <row r="89" spans="1:74" x14ac:dyDescent="0.25">
      <c r="B89" s="709"/>
      <c r="BK89" s="308"/>
      <c r="BL89" s="308"/>
      <c r="BM89" s="308"/>
      <c r="BN89" s="308"/>
      <c r="BO89" s="308"/>
      <c r="BP89" s="308"/>
      <c r="BQ89" s="308"/>
      <c r="BR89" s="308"/>
      <c r="BS89" s="308"/>
      <c r="BT89" s="308"/>
      <c r="BU89" s="308"/>
      <c r="BV89" s="308"/>
    </row>
    <row r="90" spans="1:74" x14ac:dyDescent="0.25">
      <c r="BK90" s="308"/>
      <c r="BL90" s="308"/>
      <c r="BM90" s="308"/>
      <c r="BN90" s="308"/>
      <c r="BO90" s="308"/>
      <c r="BP90" s="308"/>
      <c r="BQ90" s="308"/>
      <c r="BR90" s="308"/>
      <c r="BS90" s="308"/>
      <c r="BT90" s="308"/>
      <c r="BU90" s="308"/>
      <c r="BV90" s="308"/>
    </row>
    <row r="91" spans="1:74" x14ac:dyDescent="0.25">
      <c r="BK91" s="308"/>
      <c r="BL91" s="308"/>
      <c r="BM91" s="308"/>
      <c r="BN91" s="308"/>
      <c r="BO91" s="308"/>
      <c r="BP91" s="308"/>
      <c r="BQ91" s="308"/>
      <c r="BR91" s="308"/>
      <c r="BS91" s="308"/>
      <c r="BT91" s="308"/>
      <c r="BU91" s="308"/>
      <c r="BV91" s="308"/>
    </row>
    <row r="92" spans="1:74" x14ac:dyDescent="0.25">
      <c r="BK92" s="308"/>
      <c r="BL92" s="308"/>
      <c r="BM92" s="308"/>
      <c r="BN92" s="308"/>
      <c r="BO92" s="308"/>
      <c r="BP92" s="308"/>
      <c r="BQ92" s="308"/>
      <c r="BR92" s="308"/>
      <c r="BS92" s="308"/>
      <c r="BT92" s="308"/>
      <c r="BU92" s="308"/>
      <c r="BV92" s="308"/>
    </row>
    <row r="93" spans="1:74" x14ac:dyDescent="0.25">
      <c r="BK93" s="308"/>
      <c r="BL93" s="308"/>
      <c r="BM93" s="308"/>
      <c r="BN93" s="308"/>
      <c r="BO93" s="308"/>
      <c r="BP93" s="308"/>
      <c r="BQ93" s="308"/>
      <c r="BR93" s="308"/>
      <c r="BS93" s="308"/>
      <c r="BT93" s="308"/>
      <c r="BU93" s="308"/>
      <c r="BV93" s="308"/>
    </row>
    <row r="94" spans="1:74" x14ac:dyDescent="0.25">
      <c r="BK94" s="308"/>
      <c r="BL94" s="308"/>
      <c r="BM94" s="308"/>
      <c r="BN94" s="308"/>
      <c r="BO94" s="308"/>
      <c r="BP94" s="308"/>
      <c r="BQ94" s="308"/>
      <c r="BR94" s="308"/>
      <c r="BS94" s="308"/>
      <c r="BT94" s="308"/>
      <c r="BU94" s="308"/>
      <c r="BV94" s="308"/>
    </row>
    <row r="95" spans="1:74" x14ac:dyDescent="0.25">
      <c r="BK95" s="308"/>
      <c r="BL95" s="308"/>
      <c r="BM95" s="308"/>
      <c r="BN95" s="308"/>
      <c r="BO95" s="308"/>
      <c r="BP95" s="308"/>
      <c r="BQ95" s="308"/>
      <c r="BR95" s="308"/>
      <c r="BS95" s="308"/>
      <c r="BT95" s="308"/>
      <c r="BU95" s="308"/>
      <c r="BV95" s="308"/>
    </row>
    <row r="96" spans="1:74" x14ac:dyDescent="0.25">
      <c r="BK96" s="308"/>
      <c r="BL96" s="308"/>
      <c r="BM96" s="308"/>
      <c r="BN96" s="308"/>
      <c r="BO96" s="308"/>
      <c r="BP96" s="308"/>
      <c r="BQ96" s="308"/>
      <c r="BR96" s="308"/>
      <c r="BS96" s="308"/>
      <c r="BT96" s="308"/>
      <c r="BU96" s="308"/>
      <c r="BV96" s="308"/>
    </row>
    <row r="97" spans="63:74" x14ac:dyDescent="0.25">
      <c r="BK97" s="308"/>
      <c r="BL97" s="308"/>
      <c r="BM97" s="308"/>
      <c r="BN97" s="308"/>
      <c r="BO97" s="308"/>
      <c r="BP97" s="308"/>
      <c r="BQ97" s="308"/>
      <c r="BR97" s="308"/>
      <c r="BS97" s="308"/>
      <c r="BT97" s="308"/>
      <c r="BU97" s="308"/>
      <c r="BV97" s="308"/>
    </row>
    <row r="98" spans="63:74" x14ac:dyDescent="0.25">
      <c r="BK98" s="308"/>
      <c r="BL98" s="308"/>
      <c r="BM98" s="308"/>
      <c r="BN98" s="308"/>
      <c r="BO98" s="308"/>
      <c r="BP98" s="308"/>
      <c r="BQ98" s="308"/>
      <c r="BR98" s="308"/>
      <c r="BS98" s="308"/>
      <c r="BT98" s="308"/>
      <c r="BU98" s="308"/>
      <c r="BV98" s="308"/>
    </row>
    <row r="99" spans="63:74" x14ac:dyDescent="0.25">
      <c r="BK99" s="308"/>
      <c r="BL99" s="308"/>
      <c r="BM99" s="308"/>
      <c r="BN99" s="308"/>
      <c r="BO99" s="308"/>
      <c r="BP99" s="308"/>
      <c r="BQ99" s="308"/>
      <c r="BR99" s="308"/>
      <c r="BS99" s="308"/>
      <c r="BT99" s="308"/>
      <c r="BU99" s="308"/>
      <c r="BV99" s="308"/>
    </row>
    <row r="100" spans="63:74" x14ac:dyDescent="0.25">
      <c r="BK100" s="308"/>
      <c r="BL100" s="308"/>
      <c r="BM100" s="308"/>
      <c r="BN100" s="308"/>
      <c r="BO100" s="308"/>
      <c r="BP100" s="308"/>
      <c r="BQ100" s="308"/>
      <c r="BR100" s="308"/>
      <c r="BS100" s="308"/>
      <c r="BT100" s="308"/>
      <c r="BU100" s="308"/>
      <c r="BV100" s="308"/>
    </row>
    <row r="101" spans="63:74" x14ac:dyDescent="0.25">
      <c r="BK101" s="308"/>
      <c r="BL101" s="308"/>
      <c r="BM101" s="308"/>
      <c r="BN101" s="308"/>
      <c r="BO101" s="308"/>
      <c r="BP101" s="308"/>
      <c r="BQ101" s="308"/>
      <c r="BR101" s="308"/>
      <c r="BS101" s="308"/>
      <c r="BT101" s="308"/>
      <c r="BU101" s="308"/>
      <c r="BV101" s="308"/>
    </row>
    <row r="102" spans="63:74" x14ac:dyDescent="0.25">
      <c r="BK102" s="308"/>
      <c r="BL102" s="308"/>
      <c r="BM102" s="308"/>
      <c r="BN102" s="308"/>
      <c r="BO102" s="308"/>
      <c r="BP102" s="308"/>
      <c r="BQ102" s="308"/>
      <c r="BR102" s="308"/>
      <c r="BS102" s="308"/>
      <c r="BT102" s="308"/>
      <c r="BU102" s="308"/>
      <c r="BV102" s="308"/>
    </row>
    <row r="103" spans="63:74" x14ac:dyDescent="0.25">
      <c r="BK103" s="308"/>
      <c r="BL103" s="308"/>
      <c r="BM103" s="308"/>
      <c r="BN103" s="308"/>
      <c r="BO103" s="308"/>
      <c r="BP103" s="308"/>
      <c r="BQ103" s="308"/>
      <c r="BR103" s="308"/>
      <c r="BS103" s="308"/>
      <c r="BT103" s="308"/>
      <c r="BU103" s="308"/>
      <c r="BV103" s="308"/>
    </row>
    <row r="104" spans="63:74" x14ac:dyDescent="0.25">
      <c r="BK104" s="308"/>
      <c r="BL104" s="308"/>
      <c r="BM104" s="308"/>
      <c r="BN104" s="308"/>
      <c r="BO104" s="308"/>
      <c r="BP104" s="308"/>
      <c r="BQ104" s="308"/>
      <c r="BR104" s="308"/>
      <c r="BS104" s="308"/>
      <c r="BT104" s="308"/>
      <c r="BU104" s="308"/>
      <c r="BV104" s="308"/>
    </row>
    <row r="105" spans="63:74" x14ac:dyDescent="0.25">
      <c r="BK105" s="308"/>
      <c r="BL105" s="308"/>
      <c r="BM105" s="308"/>
      <c r="BN105" s="308"/>
      <c r="BO105" s="308"/>
      <c r="BP105" s="308"/>
      <c r="BQ105" s="308"/>
      <c r="BR105" s="308"/>
      <c r="BS105" s="308"/>
      <c r="BT105" s="308"/>
      <c r="BU105" s="308"/>
      <c r="BV105" s="308"/>
    </row>
    <row r="106" spans="63:74" x14ac:dyDescent="0.25">
      <c r="BK106" s="308"/>
      <c r="BL106" s="308"/>
      <c r="BM106" s="308"/>
      <c r="BN106" s="308"/>
      <c r="BO106" s="308"/>
      <c r="BP106" s="308"/>
      <c r="BQ106" s="308"/>
      <c r="BR106" s="308"/>
      <c r="BS106" s="308"/>
      <c r="BT106" s="308"/>
      <c r="BU106" s="308"/>
      <c r="BV106" s="308"/>
    </row>
    <row r="107" spans="63:74" x14ac:dyDescent="0.25">
      <c r="BK107" s="308"/>
      <c r="BL107" s="308"/>
      <c r="BM107" s="308"/>
      <c r="BN107" s="308"/>
      <c r="BO107" s="308"/>
      <c r="BP107" s="308"/>
      <c r="BQ107" s="308"/>
      <c r="BR107" s="308"/>
      <c r="BS107" s="308"/>
      <c r="BT107" s="308"/>
      <c r="BU107" s="308"/>
      <c r="BV107" s="308"/>
    </row>
    <row r="108" spans="63:74" x14ac:dyDescent="0.25">
      <c r="BK108" s="308"/>
      <c r="BL108" s="308"/>
      <c r="BM108" s="308"/>
      <c r="BN108" s="308"/>
      <c r="BO108" s="308"/>
      <c r="BP108" s="308"/>
      <c r="BQ108" s="308"/>
      <c r="BR108" s="308"/>
      <c r="BS108" s="308"/>
      <c r="BT108" s="308"/>
      <c r="BU108" s="308"/>
      <c r="BV108" s="308"/>
    </row>
    <row r="109" spans="63:74" x14ac:dyDescent="0.25">
      <c r="BK109" s="308"/>
      <c r="BL109" s="308"/>
      <c r="BM109" s="308"/>
      <c r="BN109" s="308"/>
      <c r="BO109" s="308"/>
      <c r="BP109" s="308"/>
      <c r="BQ109" s="308"/>
      <c r="BR109" s="308"/>
      <c r="BS109" s="308"/>
      <c r="BT109" s="308"/>
      <c r="BU109" s="308"/>
      <c r="BV109" s="308"/>
    </row>
    <row r="110" spans="63:74" x14ac:dyDescent="0.25">
      <c r="BK110" s="308"/>
      <c r="BL110" s="308"/>
      <c r="BM110" s="308"/>
      <c r="BN110" s="308"/>
      <c r="BO110" s="308"/>
      <c r="BP110" s="308"/>
      <c r="BQ110" s="308"/>
      <c r="BR110" s="308"/>
      <c r="BS110" s="308"/>
      <c r="BT110" s="308"/>
      <c r="BU110" s="308"/>
      <c r="BV110" s="308"/>
    </row>
    <row r="111" spans="63:74" x14ac:dyDescent="0.25">
      <c r="BK111" s="308"/>
      <c r="BL111" s="308"/>
      <c r="BM111" s="308"/>
      <c r="BN111" s="308"/>
      <c r="BO111" s="308"/>
      <c r="BP111" s="308"/>
      <c r="BQ111" s="308"/>
      <c r="BR111" s="308"/>
      <c r="BS111" s="308"/>
      <c r="BT111" s="308"/>
      <c r="BU111" s="308"/>
      <c r="BV111" s="308"/>
    </row>
    <row r="112" spans="63:74" x14ac:dyDescent="0.25">
      <c r="BK112" s="308"/>
      <c r="BL112" s="308"/>
      <c r="BM112" s="308"/>
      <c r="BN112" s="308"/>
      <c r="BO112" s="308"/>
      <c r="BP112" s="308"/>
      <c r="BQ112" s="308"/>
      <c r="BR112" s="308"/>
      <c r="BS112" s="308"/>
      <c r="BT112" s="308"/>
      <c r="BU112" s="308"/>
      <c r="BV112" s="308"/>
    </row>
    <row r="113" spans="63:74" x14ac:dyDescent="0.25">
      <c r="BK113" s="308"/>
      <c r="BL113" s="308"/>
      <c r="BM113" s="308"/>
      <c r="BN113" s="308"/>
      <c r="BO113" s="308"/>
      <c r="BP113" s="308"/>
      <c r="BQ113" s="308"/>
      <c r="BR113" s="308"/>
      <c r="BS113" s="308"/>
      <c r="BT113" s="308"/>
      <c r="BU113" s="308"/>
      <c r="BV113" s="308"/>
    </row>
    <row r="114" spans="63:74" x14ac:dyDescent="0.25">
      <c r="BK114" s="308"/>
      <c r="BL114" s="308"/>
      <c r="BM114" s="308"/>
      <c r="BN114" s="308"/>
      <c r="BO114" s="308"/>
      <c r="BP114" s="308"/>
      <c r="BQ114" s="308"/>
      <c r="BR114" s="308"/>
      <c r="BS114" s="308"/>
      <c r="BT114" s="308"/>
      <c r="BU114" s="308"/>
      <c r="BV114" s="308"/>
    </row>
    <row r="115" spans="63:74" x14ac:dyDescent="0.25">
      <c r="BK115" s="308"/>
      <c r="BL115" s="308"/>
      <c r="BM115" s="308"/>
      <c r="BN115" s="308"/>
      <c r="BO115" s="308"/>
      <c r="BP115" s="308"/>
      <c r="BQ115" s="308"/>
      <c r="BR115" s="308"/>
      <c r="BS115" s="308"/>
      <c r="BT115" s="308"/>
      <c r="BU115" s="308"/>
      <c r="BV115" s="308"/>
    </row>
    <row r="116" spans="63:74" x14ac:dyDescent="0.25">
      <c r="BK116" s="308"/>
      <c r="BL116" s="308"/>
      <c r="BM116" s="308"/>
      <c r="BN116" s="308"/>
      <c r="BO116" s="308"/>
      <c r="BP116" s="308"/>
      <c r="BQ116" s="308"/>
      <c r="BR116" s="308"/>
      <c r="BS116" s="308"/>
      <c r="BT116" s="308"/>
      <c r="BU116" s="308"/>
      <c r="BV116" s="308"/>
    </row>
    <row r="117" spans="63:74" x14ac:dyDescent="0.25">
      <c r="BK117" s="308"/>
      <c r="BL117" s="308"/>
      <c r="BM117" s="308"/>
      <c r="BN117" s="308"/>
      <c r="BO117" s="308"/>
      <c r="BP117" s="308"/>
      <c r="BQ117" s="308"/>
      <c r="BR117" s="308"/>
      <c r="BS117" s="308"/>
      <c r="BT117" s="308"/>
      <c r="BU117" s="308"/>
      <c r="BV117" s="308"/>
    </row>
    <row r="118" spans="63:74" x14ac:dyDescent="0.25">
      <c r="BK118" s="308"/>
      <c r="BL118" s="308"/>
      <c r="BM118" s="308"/>
      <c r="BN118" s="308"/>
      <c r="BO118" s="308"/>
      <c r="BP118" s="308"/>
      <c r="BQ118" s="308"/>
      <c r="BR118" s="308"/>
      <c r="BS118" s="308"/>
      <c r="BT118" s="308"/>
      <c r="BU118" s="308"/>
      <c r="BV118" s="308"/>
    </row>
    <row r="119" spans="63:74" x14ac:dyDescent="0.25">
      <c r="BK119" s="308"/>
      <c r="BL119" s="308"/>
      <c r="BM119" s="308"/>
      <c r="BN119" s="308"/>
      <c r="BO119" s="308"/>
      <c r="BP119" s="308"/>
      <c r="BQ119" s="308"/>
      <c r="BR119" s="308"/>
      <c r="BS119" s="308"/>
      <c r="BT119" s="308"/>
      <c r="BU119" s="308"/>
      <c r="BV119" s="308"/>
    </row>
    <row r="120" spans="63:74" x14ac:dyDescent="0.25">
      <c r="BK120" s="308"/>
      <c r="BL120" s="308"/>
      <c r="BM120" s="308"/>
      <c r="BN120" s="308"/>
      <c r="BO120" s="308"/>
      <c r="BP120" s="308"/>
      <c r="BQ120" s="308"/>
      <c r="BR120" s="308"/>
      <c r="BS120" s="308"/>
      <c r="BT120" s="308"/>
      <c r="BU120" s="308"/>
      <c r="BV120" s="308"/>
    </row>
    <row r="121" spans="63:74" x14ac:dyDescent="0.25">
      <c r="BK121" s="308"/>
      <c r="BL121" s="308"/>
      <c r="BM121" s="308"/>
      <c r="BN121" s="308"/>
      <c r="BO121" s="308"/>
      <c r="BP121" s="308"/>
      <c r="BQ121" s="308"/>
      <c r="BR121" s="308"/>
      <c r="BS121" s="308"/>
      <c r="BT121" s="308"/>
      <c r="BU121" s="308"/>
      <c r="BV121" s="308"/>
    </row>
    <row r="122" spans="63:74" x14ac:dyDescent="0.25">
      <c r="BK122" s="308"/>
      <c r="BL122" s="308"/>
      <c r="BM122" s="308"/>
      <c r="BN122" s="308"/>
      <c r="BO122" s="308"/>
      <c r="BP122" s="308"/>
      <c r="BQ122" s="308"/>
      <c r="BR122" s="308"/>
      <c r="BS122" s="308"/>
      <c r="BT122" s="308"/>
      <c r="BU122" s="308"/>
      <c r="BV122" s="308"/>
    </row>
    <row r="123" spans="63:74" x14ac:dyDescent="0.25">
      <c r="BK123" s="308"/>
      <c r="BL123" s="308"/>
      <c r="BM123" s="308"/>
      <c r="BN123" s="308"/>
      <c r="BO123" s="308"/>
      <c r="BP123" s="308"/>
      <c r="BQ123" s="308"/>
      <c r="BR123" s="308"/>
      <c r="BS123" s="308"/>
      <c r="BT123" s="308"/>
      <c r="BU123" s="308"/>
      <c r="BV123" s="308"/>
    </row>
    <row r="124" spans="63:74" x14ac:dyDescent="0.25">
      <c r="BK124" s="308"/>
      <c r="BL124" s="308"/>
      <c r="BM124" s="308"/>
      <c r="BN124" s="308"/>
      <c r="BO124" s="308"/>
      <c r="BP124" s="308"/>
      <c r="BQ124" s="308"/>
      <c r="BR124" s="308"/>
      <c r="BS124" s="308"/>
      <c r="BT124" s="308"/>
      <c r="BU124" s="308"/>
      <c r="BV124" s="308"/>
    </row>
    <row r="125" spans="63:74" x14ac:dyDescent="0.25">
      <c r="BK125" s="308"/>
      <c r="BL125" s="308"/>
      <c r="BM125" s="308"/>
      <c r="BN125" s="308"/>
      <c r="BO125" s="308"/>
      <c r="BP125" s="308"/>
      <c r="BQ125" s="308"/>
      <c r="BR125" s="308"/>
      <c r="BS125" s="308"/>
      <c r="BT125" s="308"/>
      <c r="BU125" s="308"/>
      <c r="BV125" s="308"/>
    </row>
    <row r="126" spans="63:74" x14ac:dyDescent="0.25">
      <c r="BK126" s="308"/>
      <c r="BL126" s="308"/>
      <c r="BM126" s="308"/>
      <c r="BN126" s="308"/>
      <c r="BO126" s="308"/>
      <c r="BP126" s="308"/>
      <c r="BQ126" s="308"/>
      <c r="BR126" s="308"/>
      <c r="BS126" s="308"/>
      <c r="BT126" s="308"/>
      <c r="BU126" s="308"/>
      <c r="BV126" s="308"/>
    </row>
    <row r="127" spans="63:74" x14ac:dyDescent="0.25">
      <c r="BK127" s="308"/>
      <c r="BL127" s="308"/>
      <c r="BM127" s="308"/>
      <c r="BN127" s="308"/>
      <c r="BO127" s="308"/>
      <c r="BP127" s="308"/>
      <c r="BQ127" s="308"/>
      <c r="BR127" s="308"/>
      <c r="BS127" s="308"/>
      <c r="BT127" s="308"/>
      <c r="BU127" s="308"/>
      <c r="BV127" s="308"/>
    </row>
    <row r="128" spans="63:74" x14ac:dyDescent="0.25">
      <c r="BK128" s="308"/>
      <c r="BL128" s="308"/>
      <c r="BM128" s="308"/>
      <c r="BN128" s="308"/>
      <c r="BO128" s="308"/>
      <c r="BP128" s="308"/>
      <c r="BQ128" s="308"/>
      <c r="BR128" s="308"/>
      <c r="BS128" s="308"/>
      <c r="BT128" s="308"/>
      <c r="BU128" s="308"/>
      <c r="BV128" s="308"/>
    </row>
    <row r="129" spans="63:74" x14ac:dyDescent="0.25">
      <c r="BK129" s="308"/>
      <c r="BL129" s="308"/>
      <c r="BM129" s="308"/>
      <c r="BN129" s="308"/>
      <c r="BO129" s="308"/>
      <c r="BP129" s="308"/>
      <c r="BQ129" s="308"/>
      <c r="BR129" s="308"/>
      <c r="BS129" s="308"/>
      <c r="BT129" s="308"/>
      <c r="BU129" s="308"/>
      <c r="BV129" s="308"/>
    </row>
    <row r="130" spans="63:74" x14ac:dyDescent="0.25">
      <c r="BK130" s="308"/>
      <c r="BL130" s="308"/>
      <c r="BM130" s="308"/>
      <c r="BN130" s="308"/>
      <c r="BO130" s="308"/>
      <c r="BP130" s="308"/>
      <c r="BQ130" s="308"/>
      <c r="BR130" s="308"/>
      <c r="BS130" s="308"/>
      <c r="BT130" s="308"/>
      <c r="BU130" s="308"/>
      <c r="BV130" s="308"/>
    </row>
    <row r="131" spans="63:74" x14ac:dyDescent="0.25">
      <c r="BK131" s="308"/>
      <c r="BL131" s="308"/>
      <c r="BM131" s="308"/>
      <c r="BN131" s="308"/>
      <c r="BO131" s="308"/>
      <c r="BP131" s="308"/>
      <c r="BQ131" s="308"/>
      <c r="BR131" s="308"/>
      <c r="BS131" s="308"/>
      <c r="BT131" s="308"/>
      <c r="BU131" s="308"/>
      <c r="BV131" s="308"/>
    </row>
    <row r="132" spans="63:74" x14ac:dyDescent="0.25">
      <c r="BK132" s="308"/>
      <c r="BL132" s="308"/>
      <c r="BM132" s="308"/>
      <c r="BN132" s="308"/>
      <c r="BO132" s="308"/>
      <c r="BP132" s="308"/>
      <c r="BQ132" s="308"/>
      <c r="BR132" s="308"/>
      <c r="BS132" s="308"/>
      <c r="BT132" s="308"/>
      <c r="BU132" s="308"/>
      <c r="BV132" s="308"/>
    </row>
    <row r="133" spans="63:74" x14ac:dyDescent="0.25">
      <c r="BK133" s="308"/>
      <c r="BL133" s="308"/>
      <c r="BM133" s="308"/>
      <c r="BN133" s="308"/>
      <c r="BO133" s="308"/>
      <c r="BP133" s="308"/>
      <c r="BQ133" s="308"/>
      <c r="BR133" s="308"/>
      <c r="BS133" s="308"/>
      <c r="BT133" s="308"/>
      <c r="BU133" s="308"/>
      <c r="BV133" s="308"/>
    </row>
    <row r="134" spans="63:74" x14ac:dyDescent="0.25">
      <c r="BK134" s="308"/>
      <c r="BL134" s="308"/>
      <c r="BM134" s="308"/>
      <c r="BN134" s="308"/>
      <c r="BO134" s="308"/>
      <c r="BP134" s="308"/>
      <c r="BQ134" s="308"/>
      <c r="BR134" s="308"/>
      <c r="BS134" s="308"/>
      <c r="BT134" s="308"/>
      <c r="BU134" s="308"/>
      <c r="BV134" s="308"/>
    </row>
    <row r="135" spans="63:74" x14ac:dyDescent="0.25">
      <c r="BK135" s="308"/>
      <c r="BL135" s="308"/>
      <c r="BM135" s="308"/>
      <c r="BN135" s="308"/>
      <c r="BO135" s="308"/>
      <c r="BP135" s="308"/>
      <c r="BQ135" s="308"/>
      <c r="BR135" s="308"/>
      <c r="BS135" s="308"/>
      <c r="BT135" s="308"/>
      <c r="BU135" s="308"/>
      <c r="BV135" s="308"/>
    </row>
    <row r="136" spans="63:74" x14ac:dyDescent="0.25">
      <c r="BK136" s="308"/>
      <c r="BL136" s="308"/>
      <c r="BM136" s="308"/>
      <c r="BN136" s="308"/>
      <c r="BO136" s="308"/>
      <c r="BP136" s="308"/>
      <c r="BQ136" s="308"/>
      <c r="BR136" s="308"/>
      <c r="BS136" s="308"/>
      <c r="BT136" s="308"/>
      <c r="BU136" s="308"/>
      <c r="BV136" s="308"/>
    </row>
    <row r="137" spans="63:74" x14ac:dyDescent="0.25">
      <c r="BK137" s="308"/>
      <c r="BL137" s="308"/>
      <c r="BM137" s="308"/>
      <c r="BN137" s="308"/>
      <c r="BO137" s="308"/>
      <c r="BP137" s="308"/>
      <c r="BQ137" s="308"/>
      <c r="BR137" s="308"/>
      <c r="BS137" s="308"/>
      <c r="BT137" s="308"/>
      <c r="BU137" s="308"/>
      <c r="BV137" s="308"/>
    </row>
    <row r="138" spans="63:74" x14ac:dyDescent="0.25">
      <c r="BK138" s="308"/>
      <c r="BL138" s="308"/>
      <c r="BM138" s="308"/>
      <c r="BN138" s="308"/>
      <c r="BO138" s="308"/>
      <c r="BP138" s="308"/>
      <c r="BQ138" s="308"/>
      <c r="BR138" s="308"/>
      <c r="BS138" s="308"/>
      <c r="BT138" s="308"/>
      <c r="BU138" s="308"/>
      <c r="BV138" s="308"/>
    </row>
    <row r="139" spans="63:74" x14ac:dyDescent="0.25">
      <c r="BK139" s="308"/>
      <c r="BL139" s="308"/>
      <c r="BM139" s="308"/>
      <c r="BN139" s="308"/>
      <c r="BO139" s="308"/>
      <c r="BP139" s="308"/>
      <c r="BQ139" s="308"/>
      <c r="BR139" s="308"/>
      <c r="BS139" s="308"/>
      <c r="BT139" s="308"/>
      <c r="BU139" s="308"/>
      <c r="BV139" s="308"/>
    </row>
    <row r="140" spans="63:74" x14ac:dyDescent="0.25">
      <c r="BK140" s="308"/>
      <c r="BL140" s="308"/>
      <c r="BM140" s="308"/>
      <c r="BN140" s="308"/>
      <c r="BO140" s="308"/>
      <c r="BP140" s="308"/>
      <c r="BQ140" s="308"/>
      <c r="BR140" s="308"/>
      <c r="BS140" s="308"/>
      <c r="BT140" s="308"/>
      <c r="BU140" s="308"/>
      <c r="BV140" s="308"/>
    </row>
    <row r="141" spans="63:74" x14ac:dyDescent="0.25">
      <c r="BK141" s="308"/>
      <c r="BL141" s="308"/>
      <c r="BM141" s="308"/>
      <c r="BN141" s="308"/>
      <c r="BO141" s="308"/>
      <c r="BP141" s="308"/>
      <c r="BQ141" s="308"/>
      <c r="BR141" s="308"/>
      <c r="BS141" s="308"/>
      <c r="BT141" s="308"/>
      <c r="BU141" s="308"/>
      <c r="BV141" s="308"/>
    </row>
    <row r="142" spans="63:74" x14ac:dyDescent="0.25">
      <c r="BK142" s="308"/>
      <c r="BL142" s="308"/>
      <c r="BM142" s="308"/>
      <c r="BN142" s="308"/>
      <c r="BO142" s="308"/>
      <c r="BP142" s="308"/>
      <c r="BQ142" s="308"/>
      <c r="BR142" s="308"/>
      <c r="BS142" s="308"/>
      <c r="BT142" s="308"/>
      <c r="BU142" s="308"/>
      <c r="BV142" s="308"/>
    </row>
    <row r="143" spans="63:74" x14ac:dyDescent="0.25">
      <c r="BK143" s="308"/>
      <c r="BL143" s="308"/>
      <c r="BM143" s="308"/>
      <c r="BN143" s="308"/>
      <c r="BO143" s="308"/>
      <c r="BP143" s="308"/>
      <c r="BQ143" s="308"/>
      <c r="BR143" s="308"/>
      <c r="BS143" s="308"/>
      <c r="BT143" s="308"/>
      <c r="BU143" s="308"/>
      <c r="BV143" s="308"/>
    </row>
    <row r="144" spans="63:74" x14ac:dyDescent="0.25">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E18" sqref="E18"/>
    </sheetView>
  </sheetViews>
  <sheetFormatPr defaultColWidth="9.6328125" defaultRowHeight="10.5" x14ac:dyDescent="0.25"/>
  <cols>
    <col min="1" max="1" width="8.6328125" style="13" customWidth="1"/>
    <col min="2" max="2" width="40.1796875" style="13" customWidth="1"/>
    <col min="3" max="3" width="8.6328125" style="13" bestFit="1" customWidth="1"/>
    <col min="4" max="50" width="6.6328125" style="13" customWidth="1"/>
    <col min="51" max="55" width="6.6328125" style="373" customWidth="1"/>
    <col min="56" max="58" width="6.6328125" style="579" customWidth="1"/>
    <col min="59" max="62" width="6.6328125" style="373" customWidth="1"/>
    <col min="63" max="74" width="6.6328125" style="13" customWidth="1"/>
    <col min="75" max="16384" width="9.6328125" style="13"/>
  </cols>
  <sheetData>
    <row r="1" spans="1:74" ht="13.25" customHeight="1" x14ac:dyDescent="0.3">
      <c r="A1" s="732" t="s">
        <v>792</v>
      </c>
      <c r="B1" s="764" t="s">
        <v>980</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c r="AM1" s="254"/>
    </row>
    <row r="2" spans="1:74" ht="12.5" x14ac:dyDescent="0.25">
      <c r="A2" s="733"/>
      <c r="B2" s="486" t="str">
        <f>"U.S. Energy Information Administration  |  Short-Term Energy Outlook  - "&amp;Dates!D1</f>
        <v>U.S. Energy Information Administration  |  Short-Term Energy Outlook  - February 2022</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49"/>
      <c r="B5" s="50" t="s">
        <v>105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5" customHeight="1" x14ac:dyDescent="0.25">
      <c r="A6" s="52" t="s">
        <v>518</v>
      </c>
      <c r="B6" s="150" t="s">
        <v>468</v>
      </c>
      <c r="C6" s="210">
        <v>63.698</v>
      </c>
      <c r="D6" s="210">
        <v>62.228999999999999</v>
      </c>
      <c r="E6" s="210">
        <v>62.725000000000001</v>
      </c>
      <c r="F6" s="210">
        <v>66.254000000000005</v>
      </c>
      <c r="G6" s="210">
        <v>69.977999999999994</v>
      </c>
      <c r="H6" s="210">
        <v>67.873000000000005</v>
      </c>
      <c r="I6" s="210">
        <v>70.980999999999995</v>
      </c>
      <c r="J6" s="210">
        <v>68.055000000000007</v>
      </c>
      <c r="K6" s="210">
        <v>70.230999999999995</v>
      </c>
      <c r="L6" s="210">
        <v>70.748999999999995</v>
      </c>
      <c r="M6" s="210">
        <v>56.963000000000001</v>
      </c>
      <c r="N6" s="210">
        <v>49.523000000000003</v>
      </c>
      <c r="O6" s="210">
        <v>51.375999999999998</v>
      </c>
      <c r="P6" s="210">
        <v>54.954000000000001</v>
      </c>
      <c r="Q6" s="210">
        <v>58.151000000000003</v>
      </c>
      <c r="R6" s="210">
        <v>63.862000000000002</v>
      </c>
      <c r="S6" s="210">
        <v>60.826999999999998</v>
      </c>
      <c r="T6" s="210">
        <v>54.656999999999996</v>
      </c>
      <c r="U6" s="210">
        <v>57.353999999999999</v>
      </c>
      <c r="V6" s="210">
        <v>54.805</v>
      </c>
      <c r="W6" s="210">
        <v>56.947000000000003</v>
      </c>
      <c r="X6" s="210">
        <v>53.963000000000001</v>
      </c>
      <c r="Y6" s="210">
        <v>57.027000000000001</v>
      </c>
      <c r="Z6" s="210">
        <v>59.877000000000002</v>
      </c>
      <c r="AA6" s="210">
        <v>57.52</v>
      </c>
      <c r="AB6" s="210">
        <v>50.54</v>
      </c>
      <c r="AC6" s="210">
        <v>29.21</v>
      </c>
      <c r="AD6" s="210">
        <v>16.55</v>
      </c>
      <c r="AE6" s="210">
        <v>28.56</v>
      </c>
      <c r="AF6" s="210">
        <v>38.31</v>
      </c>
      <c r="AG6" s="210">
        <v>40.71</v>
      </c>
      <c r="AH6" s="210">
        <v>42.34</v>
      </c>
      <c r="AI6" s="210">
        <v>39.630000000000003</v>
      </c>
      <c r="AJ6" s="210">
        <v>39.4</v>
      </c>
      <c r="AK6" s="210">
        <v>40.94</v>
      </c>
      <c r="AL6" s="210">
        <v>47.02</v>
      </c>
      <c r="AM6" s="210">
        <v>52</v>
      </c>
      <c r="AN6" s="210">
        <v>59.04</v>
      </c>
      <c r="AO6" s="210">
        <v>62.33</v>
      </c>
      <c r="AP6" s="210">
        <v>61.72</v>
      </c>
      <c r="AQ6" s="210">
        <v>65.17</v>
      </c>
      <c r="AR6" s="210">
        <v>71.38</v>
      </c>
      <c r="AS6" s="210">
        <v>72.489999999999995</v>
      </c>
      <c r="AT6" s="210">
        <v>67.73</v>
      </c>
      <c r="AU6" s="210">
        <v>71.650000000000006</v>
      </c>
      <c r="AV6" s="210">
        <v>81.48</v>
      </c>
      <c r="AW6" s="210">
        <v>79.150000000000006</v>
      </c>
      <c r="AX6" s="210">
        <v>71.709999999999994</v>
      </c>
      <c r="AY6" s="210">
        <v>83.22</v>
      </c>
      <c r="AZ6" s="299">
        <v>87</v>
      </c>
      <c r="BA6" s="299">
        <v>85</v>
      </c>
      <c r="BB6" s="299">
        <v>85</v>
      </c>
      <c r="BC6" s="299">
        <v>83.5</v>
      </c>
      <c r="BD6" s="299">
        <v>82.5</v>
      </c>
      <c r="BE6" s="299">
        <v>80.5</v>
      </c>
      <c r="BF6" s="299">
        <v>78.5</v>
      </c>
      <c r="BG6" s="299">
        <v>75</v>
      </c>
      <c r="BH6" s="299">
        <v>72</v>
      </c>
      <c r="BI6" s="299">
        <v>71</v>
      </c>
      <c r="BJ6" s="299">
        <v>70</v>
      </c>
      <c r="BK6" s="299">
        <v>69</v>
      </c>
      <c r="BL6" s="299">
        <v>68</v>
      </c>
      <c r="BM6" s="299">
        <v>67</v>
      </c>
      <c r="BN6" s="299">
        <v>66</v>
      </c>
      <c r="BO6" s="299">
        <v>65</v>
      </c>
      <c r="BP6" s="299">
        <v>64</v>
      </c>
      <c r="BQ6" s="299">
        <v>63</v>
      </c>
      <c r="BR6" s="299">
        <v>63</v>
      </c>
      <c r="BS6" s="299">
        <v>63</v>
      </c>
      <c r="BT6" s="299">
        <v>62</v>
      </c>
      <c r="BU6" s="299">
        <v>62</v>
      </c>
      <c r="BV6" s="299">
        <v>62</v>
      </c>
    </row>
    <row r="7" spans="1:74" ht="11.15" customHeight="1" x14ac:dyDescent="0.25">
      <c r="A7" s="52" t="s">
        <v>94</v>
      </c>
      <c r="B7" s="150" t="s">
        <v>93</v>
      </c>
      <c r="C7" s="210">
        <v>69.076999999999998</v>
      </c>
      <c r="D7" s="210">
        <v>65.317999999999998</v>
      </c>
      <c r="E7" s="210">
        <v>66.016999999999996</v>
      </c>
      <c r="F7" s="210">
        <v>72.105999999999995</v>
      </c>
      <c r="G7" s="210">
        <v>76.974999999999994</v>
      </c>
      <c r="H7" s="210">
        <v>74.405000000000001</v>
      </c>
      <c r="I7" s="210">
        <v>74.254000000000005</v>
      </c>
      <c r="J7" s="210">
        <v>72.528000000000006</v>
      </c>
      <c r="K7" s="210">
        <v>78.891000000000005</v>
      </c>
      <c r="L7" s="210">
        <v>81.031999999999996</v>
      </c>
      <c r="M7" s="210">
        <v>64.748000000000005</v>
      </c>
      <c r="N7" s="210">
        <v>57.362000000000002</v>
      </c>
      <c r="O7" s="210">
        <v>59.41</v>
      </c>
      <c r="P7" s="210">
        <v>63.960999999999999</v>
      </c>
      <c r="Q7" s="210">
        <v>66.138999999999996</v>
      </c>
      <c r="R7" s="210">
        <v>71.233000000000004</v>
      </c>
      <c r="S7" s="210">
        <v>71.317999999999998</v>
      </c>
      <c r="T7" s="210">
        <v>64.221000000000004</v>
      </c>
      <c r="U7" s="210">
        <v>63.918999999999997</v>
      </c>
      <c r="V7" s="210">
        <v>59.042000000000002</v>
      </c>
      <c r="W7" s="210">
        <v>62.826999999999998</v>
      </c>
      <c r="X7" s="210">
        <v>59.713000000000001</v>
      </c>
      <c r="Y7" s="210">
        <v>63.212000000000003</v>
      </c>
      <c r="Z7" s="210">
        <v>67.31</v>
      </c>
      <c r="AA7" s="210">
        <v>63.65</v>
      </c>
      <c r="AB7" s="210">
        <v>55.66</v>
      </c>
      <c r="AC7" s="210">
        <v>32.01</v>
      </c>
      <c r="AD7" s="210">
        <v>18.38</v>
      </c>
      <c r="AE7" s="210">
        <v>29.38</v>
      </c>
      <c r="AF7" s="210">
        <v>40.270000000000003</v>
      </c>
      <c r="AG7" s="210">
        <v>43.24</v>
      </c>
      <c r="AH7" s="210">
        <v>44.74</v>
      </c>
      <c r="AI7" s="210">
        <v>40.909999999999997</v>
      </c>
      <c r="AJ7" s="210">
        <v>40.19</v>
      </c>
      <c r="AK7" s="210">
        <v>42.69</v>
      </c>
      <c r="AL7" s="210">
        <v>49.99</v>
      </c>
      <c r="AM7" s="210">
        <v>54.77</v>
      </c>
      <c r="AN7" s="210">
        <v>62.28</v>
      </c>
      <c r="AO7" s="210">
        <v>65.41</v>
      </c>
      <c r="AP7" s="210">
        <v>64.81</v>
      </c>
      <c r="AQ7" s="210">
        <v>68.53</v>
      </c>
      <c r="AR7" s="210">
        <v>73.16</v>
      </c>
      <c r="AS7" s="210">
        <v>75.17</v>
      </c>
      <c r="AT7" s="210">
        <v>70.75</v>
      </c>
      <c r="AU7" s="210">
        <v>74.489999999999995</v>
      </c>
      <c r="AV7" s="210">
        <v>83.54</v>
      </c>
      <c r="AW7" s="210">
        <v>81.05</v>
      </c>
      <c r="AX7" s="210">
        <v>74.17</v>
      </c>
      <c r="AY7" s="210">
        <v>86.51</v>
      </c>
      <c r="AZ7" s="299">
        <v>90</v>
      </c>
      <c r="BA7" s="299">
        <v>88</v>
      </c>
      <c r="BB7" s="299">
        <v>88</v>
      </c>
      <c r="BC7" s="299">
        <v>87</v>
      </c>
      <c r="BD7" s="299">
        <v>86</v>
      </c>
      <c r="BE7" s="299">
        <v>84</v>
      </c>
      <c r="BF7" s="299">
        <v>82</v>
      </c>
      <c r="BG7" s="299">
        <v>79</v>
      </c>
      <c r="BH7" s="299">
        <v>76</v>
      </c>
      <c r="BI7" s="299">
        <v>75</v>
      </c>
      <c r="BJ7" s="299">
        <v>74</v>
      </c>
      <c r="BK7" s="299">
        <v>73</v>
      </c>
      <c r="BL7" s="299">
        <v>72</v>
      </c>
      <c r="BM7" s="299">
        <v>71</v>
      </c>
      <c r="BN7" s="299">
        <v>70</v>
      </c>
      <c r="BO7" s="299">
        <v>69</v>
      </c>
      <c r="BP7" s="299">
        <v>68</v>
      </c>
      <c r="BQ7" s="299">
        <v>67</v>
      </c>
      <c r="BR7" s="299">
        <v>67</v>
      </c>
      <c r="BS7" s="299">
        <v>67</v>
      </c>
      <c r="BT7" s="299">
        <v>66</v>
      </c>
      <c r="BU7" s="299">
        <v>66</v>
      </c>
      <c r="BV7" s="299">
        <v>66</v>
      </c>
    </row>
    <row r="8" spans="1:74" ht="11.15" customHeight="1" x14ac:dyDescent="0.25">
      <c r="A8" s="52" t="s">
        <v>517</v>
      </c>
      <c r="B8" s="576" t="s">
        <v>983</v>
      </c>
      <c r="C8" s="210">
        <v>59.71</v>
      </c>
      <c r="D8" s="210">
        <v>58.03</v>
      </c>
      <c r="E8" s="210">
        <v>56.82</v>
      </c>
      <c r="F8" s="210">
        <v>61.24</v>
      </c>
      <c r="G8" s="210">
        <v>65.89</v>
      </c>
      <c r="H8" s="210">
        <v>66.819999999999993</v>
      </c>
      <c r="I8" s="210">
        <v>66.62</v>
      </c>
      <c r="J8" s="210">
        <v>65.48</v>
      </c>
      <c r="K8" s="210">
        <v>66.7</v>
      </c>
      <c r="L8" s="210">
        <v>67.790000000000006</v>
      </c>
      <c r="M8" s="210">
        <v>54.4</v>
      </c>
      <c r="N8" s="210">
        <v>42.8</v>
      </c>
      <c r="O8" s="210">
        <v>49.71</v>
      </c>
      <c r="P8" s="210">
        <v>56.66</v>
      </c>
      <c r="Q8" s="210">
        <v>61.14</v>
      </c>
      <c r="R8" s="210">
        <v>65.42</v>
      </c>
      <c r="S8" s="210">
        <v>65.03</v>
      </c>
      <c r="T8" s="210">
        <v>58.16</v>
      </c>
      <c r="U8" s="210">
        <v>59.18</v>
      </c>
      <c r="V8" s="210">
        <v>55.41</v>
      </c>
      <c r="W8" s="210">
        <v>57.31</v>
      </c>
      <c r="X8" s="210">
        <v>54.44</v>
      </c>
      <c r="Y8" s="210">
        <v>55.27</v>
      </c>
      <c r="Z8" s="210">
        <v>56.85</v>
      </c>
      <c r="AA8" s="210">
        <v>53.87</v>
      </c>
      <c r="AB8" s="210">
        <v>47.39</v>
      </c>
      <c r="AC8" s="210">
        <v>28.5</v>
      </c>
      <c r="AD8" s="210">
        <v>16.739999999999998</v>
      </c>
      <c r="AE8" s="210">
        <v>22.56</v>
      </c>
      <c r="AF8" s="210">
        <v>36.14</v>
      </c>
      <c r="AG8" s="210">
        <v>39.33</v>
      </c>
      <c r="AH8" s="210">
        <v>41.72</v>
      </c>
      <c r="AI8" s="210">
        <v>38.729999999999997</v>
      </c>
      <c r="AJ8" s="210">
        <v>37.81</v>
      </c>
      <c r="AK8" s="210">
        <v>39.15</v>
      </c>
      <c r="AL8" s="210">
        <v>45.34</v>
      </c>
      <c r="AM8" s="210">
        <v>49.52</v>
      </c>
      <c r="AN8" s="210">
        <v>55.67</v>
      </c>
      <c r="AO8" s="210">
        <v>59.78</v>
      </c>
      <c r="AP8" s="210">
        <v>60.86</v>
      </c>
      <c r="AQ8" s="210">
        <v>63.81</v>
      </c>
      <c r="AR8" s="210">
        <v>68.849999999999994</v>
      </c>
      <c r="AS8" s="210">
        <v>69.88</v>
      </c>
      <c r="AT8" s="210">
        <v>65.66</v>
      </c>
      <c r="AU8" s="210">
        <v>69.260000000000005</v>
      </c>
      <c r="AV8" s="210">
        <v>76.08</v>
      </c>
      <c r="AW8" s="210">
        <v>72.47</v>
      </c>
      <c r="AX8" s="210">
        <v>69.709999999999994</v>
      </c>
      <c r="AY8" s="210">
        <v>80.97</v>
      </c>
      <c r="AZ8" s="299">
        <v>84.5</v>
      </c>
      <c r="BA8" s="299">
        <v>82.5</v>
      </c>
      <c r="BB8" s="299">
        <v>82.5</v>
      </c>
      <c r="BC8" s="299">
        <v>81</v>
      </c>
      <c r="BD8" s="299">
        <v>80</v>
      </c>
      <c r="BE8" s="299">
        <v>78</v>
      </c>
      <c r="BF8" s="299">
        <v>76</v>
      </c>
      <c r="BG8" s="299">
        <v>72.25</v>
      </c>
      <c r="BH8" s="299">
        <v>69.25</v>
      </c>
      <c r="BI8" s="299">
        <v>68.25</v>
      </c>
      <c r="BJ8" s="299">
        <v>67.25</v>
      </c>
      <c r="BK8" s="299">
        <v>66.25</v>
      </c>
      <c r="BL8" s="299">
        <v>65.25</v>
      </c>
      <c r="BM8" s="299">
        <v>64.25</v>
      </c>
      <c r="BN8" s="299">
        <v>63.25</v>
      </c>
      <c r="BO8" s="299">
        <v>62.25</v>
      </c>
      <c r="BP8" s="299">
        <v>61.25</v>
      </c>
      <c r="BQ8" s="299">
        <v>60.25</v>
      </c>
      <c r="BR8" s="299">
        <v>60.25</v>
      </c>
      <c r="BS8" s="299">
        <v>60.25</v>
      </c>
      <c r="BT8" s="299">
        <v>59.25</v>
      </c>
      <c r="BU8" s="299">
        <v>59.25</v>
      </c>
      <c r="BV8" s="299">
        <v>59.25</v>
      </c>
    </row>
    <row r="9" spans="1:74" ht="11.15" customHeight="1" x14ac:dyDescent="0.25">
      <c r="A9" s="52" t="s">
        <v>780</v>
      </c>
      <c r="B9" s="576" t="s">
        <v>982</v>
      </c>
      <c r="C9" s="210">
        <v>63.25</v>
      </c>
      <c r="D9" s="210">
        <v>61.74</v>
      </c>
      <c r="E9" s="210">
        <v>60.81</v>
      </c>
      <c r="F9" s="210">
        <v>64.41</v>
      </c>
      <c r="G9" s="210">
        <v>68.91</v>
      </c>
      <c r="H9" s="210">
        <v>68.349999999999994</v>
      </c>
      <c r="I9" s="210">
        <v>70.290000000000006</v>
      </c>
      <c r="J9" s="210">
        <v>67.680000000000007</v>
      </c>
      <c r="K9" s="210">
        <v>69.290000000000006</v>
      </c>
      <c r="L9" s="210">
        <v>70.989999999999995</v>
      </c>
      <c r="M9" s="210">
        <v>59.01</v>
      </c>
      <c r="N9" s="210">
        <v>48.83</v>
      </c>
      <c r="O9" s="210">
        <v>52.29</v>
      </c>
      <c r="P9" s="210">
        <v>57.62</v>
      </c>
      <c r="Q9" s="210">
        <v>61.64</v>
      </c>
      <c r="R9" s="210">
        <v>66.510000000000005</v>
      </c>
      <c r="S9" s="210">
        <v>65.11</v>
      </c>
      <c r="T9" s="210">
        <v>59.16</v>
      </c>
      <c r="U9" s="210">
        <v>60.53</v>
      </c>
      <c r="V9" s="210">
        <v>56.9</v>
      </c>
      <c r="W9" s="210">
        <v>58.6</v>
      </c>
      <c r="X9" s="210">
        <v>55.85</v>
      </c>
      <c r="Y9" s="210">
        <v>57.88</v>
      </c>
      <c r="Z9" s="210">
        <v>60.27</v>
      </c>
      <c r="AA9" s="210">
        <v>57.92</v>
      </c>
      <c r="AB9" s="210">
        <v>51.37</v>
      </c>
      <c r="AC9" s="210">
        <v>32.549999999999997</v>
      </c>
      <c r="AD9" s="210">
        <v>19.32</v>
      </c>
      <c r="AE9" s="210">
        <v>23.55</v>
      </c>
      <c r="AF9" s="210">
        <v>36.799999999999997</v>
      </c>
      <c r="AG9" s="210">
        <v>40.08</v>
      </c>
      <c r="AH9" s="210">
        <v>42.42</v>
      </c>
      <c r="AI9" s="210">
        <v>39.81</v>
      </c>
      <c r="AJ9" s="210">
        <v>39.21</v>
      </c>
      <c r="AK9" s="210">
        <v>40.68</v>
      </c>
      <c r="AL9" s="210">
        <v>46.2</v>
      </c>
      <c r="AM9" s="210">
        <v>51.36</v>
      </c>
      <c r="AN9" s="210">
        <v>58.39</v>
      </c>
      <c r="AO9" s="210">
        <v>61.96</v>
      </c>
      <c r="AP9" s="210">
        <v>62.39</v>
      </c>
      <c r="AQ9" s="210">
        <v>65.150000000000006</v>
      </c>
      <c r="AR9" s="210">
        <v>70.540000000000006</v>
      </c>
      <c r="AS9" s="210">
        <v>71.97</v>
      </c>
      <c r="AT9" s="210">
        <v>67.87</v>
      </c>
      <c r="AU9" s="210">
        <v>71.09</v>
      </c>
      <c r="AV9" s="210">
        <v>78.88</v>
      </c>
      <c r="AW9" s="210">
        <v>78.010000000000005</v>
      </c>
      <c r="AX9" s="210">
        <v>70.709999999999994</v>
      </c>
      <c r="AY9" s="210">
        <v>81.97</v>
      </c>
      <c r="AZ9" s="299">
        <v>85.5</v>
      </c>
      <c r="BA9" s="299">
        <v>83.5</v>
      </c>
      <c r="BB9" s="299">
        <v>83.5</v>
      </c>
      <c r="BC9" s="299">
        <v>82</v>
      </c>
      <c r="BD9" s="299">
        <v>81</v>
      </c>
      <c r="BE9" s="299">
        <v>79</v>
      </c>
      <c r="BF9" s="299">
        <v>77</v>
      </c>
      <c r="BG9" s="299">
        <v>73.25</v>
      </c>
      <c r="BH9" s="299">
        <v>70.25</v>
      </c>
      <c r="BI9" s="299">
        <v>69.25</v>
      </c>
      <c r="BJ9" s="299">
        <v>68.25</v>
      </c>
      <c r="BK9" s="299">
        <v>67.25</v>
      </c>
      <c r="BL9" s="299">
        <v>66.25</v>
      </c>
      <c r="BM9" s="299">
        <v>65.25</v>
      </c>
      <c r="BN9" s="299">
        <v>64.25</v>
      </c>
      <c r="BO9" s="299">
        <v>63.25</v>
      </c>
      <c r="BP9" s="299">
        <v>62.25</v>
      </c>
      <c r="BQ9" s="299">
        <v>61.25</v>
      </c>
      <c r="BR9" s="299">
        <v>61.25</v>
      </c>
      <c r="BS9" s="299">
        <v>61.25</v>
      </c>
      <c r="BT9" s="299">
        <v>60.25</v>
      </c>
      <c r="BU9" s="299">
        <v>60.25</v>
      </c>
      <c r="BV9" s="299">
        <v>60.25</v>
      </c>
    </row>
    <row r="10" spans="1:74" ht="11.15" customHeight="1" x14ac:dyDescent="0.25">
      <c r="A10" s="49"/>
      <c r="B10" s="50" t="s">
        <v>984</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371"/>
      <c r="BA10" s="371"/>
      <c r="BB10" s="371"/>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5" customHeight="1" x14ac:dyDescent="0.25">
      <c r="A11" s="49"/>
      <c r="B11" s="50" t="s">
        <v>545</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371"/>
      <c r="BA11" s="371"/>
      <c r="BB11" s="371"/>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5" customHeight="1" x14ac:dyDescent="0.25">
      <c r="A12" s="52" t="s">
        <v>765</v>
      </c>
      <c r="B12" s="150" t="s">
        <v>546</v>
      </c>
      <c r="C12" s="232">
        <v>184.9</v>
      </c>
      <c r="D12" s="232">
        <v>182.3</v>
      </c>
      <c r="E12" s="232">
        <v>188.9</v>
      </c>
      <c r="F12" s="232">
        <v>205.4</v>
      </c>
      <c r="G12" s="232">
        <v>220.5</v>
      </c>
      <c r="H12" s="232">
        <v>213.5</v>
      </c>
      <c r="I12" s="232">
        <v>214.8</v>
      </c>
      <c r="J12" s="232">
        <v>211.8</v>
      </c>
      <c r="K12" s="232">
        <v>213.6</v>
      </c>
      <c r="L12" s="232">
        <v>209</v>
      </c>
      <c r="M12" s="232">
        <v>173.2</v>
      </c>
      <c r="N12" s="232">
        <v>151.4</v>
      </c>
      <c r="O12" s="232">
        <v>148.30000000000001</v>
      </c>
      <c r="P12" s="232">
        <v>162.4</v>
      </c>
      <c r="Q12" s="232">
        <v>188.1</v>
      </c>
      <c r="R12" s="232">
        <v>213.8</v>
      </c>
      <c r="S12" s="232">
        <v>211</v>
      </c>
      <c r="T12" s="232">
        <v>190.9</v>
      </c>
      <c r="U12" s="232">
        <v>198.4</v>
      </c>
      <c r="V12" s="232">
        <v>182</v>
      </c>
      <c r="W12" s="232">
        <v>185.4</v>
      </c>
      <c r="X12" s="232">
        <v>187.1</v>
      </c>
      <c r="Y12" s="232">
        <v>181.9</v>
      </c>
      <c r="Z12" s="232">
        <v>175.7</v>
      </c>
      <c r="AA12" s="232">
        <v>174.3</v>
      </c>
      <c r="AB12" s="232">
        <v>166.9</v>
      </c>
      <c r="AC12" s="232">
        <v>112.7</v>
      </c>
      <c r="AD12" s="232">
        <v>64.5</v>
      </c>
      <c r="AE12" s="232">
        <v>104.9</v>
      </c>
      <c r="AF12" s="232">
        <v>131.1</v>
      </c>
      <c r="AG12" s="232">
        <v>138</v>
      </c>
      <c r="AH12" s="232">
        <v>138.9</v>
      </c>
      <c r="AI12" s="232">
        <v>135.4</v>
      </c>
      <c r="AJ12" s="232">
        <v>131.19999999999999</v>
      </c>
      <c r="AK12" s="232">
        <v>128.69999999999999</v>
      </c>
      <c r="AL12" s="232">
        <v>139.4</v>
      </c>
      <c r="AM12" s="232">
        <v>157.5</v>
      </c>
      <c r="AN12" s="232">
        <v>178.4</v>
      </c>
      <c r="AO12" s="232">
        <v>201.1</v>
      </c>
      <c r="AP12" s="232">
        <v>205.5</v>
      </c>
      <c r="AQ12" s="232">
        <v>218.1</v>
      </c>
      <c r="AR12" s="232">
        <v>225.2</v>
      </c>
      <c r="AS12" s="232">
        <v>233.7</v>
      </c>
      <c r="AT12" s="232">
        <v>230.2</v>
      </c>
      <c r="AU12" s="232">
        <v>231</v>
      </c>
      <c r="AV12" s="232">
        <v>249.4</v>
      </c>
      <c r="AW12" s="232">
        <v>248.6</v>
      </c>
      <c r="AX12" s="232">
        <v>229.358</v>
      </c>
      <c r="AY12" s="232">
        <v>250.50030000000001</v>
      </c>
      <c r="AZ12" s="305">
        <v>260.32900000000001</v>
      </c>
      <c r="BA12" s="305">
        <v>255.29750000000001</v>
      </c>
      <c r="BB12" s="305">
        <v>256.98919999999998</v>
      </c>
      <c r="BC12" s="305">
        <v>254.26419999999999</v>
      </c>
      <c r="BD12" s="305">
        <v>252.06319999999999</v>
      </c>
      <c r="BE12" s="305">
        <v>245.3399</v>
      </c>
      <c r="BF12" s="305">
        <v>241.9941</v>
      </c>
      <c r="BG12" s="305">
        <v>229.88059999999999</v>
      </c>
      <c r="BH12" s="305">
        <v>217.07040000000001</v>
      </c>
      <c r="BI12" s="305">
        <v>212.07900000000001</v>
      </c>
      <c r="BJ12" s="305">
        <v>202.179</v>
      </c>
      <c r="BK12" s="305">
        <v>202.23699999999999</v>
      </c>
      <c r="BL12" s="305">
        <v>202.49629999999999</v>
      </c>
      <c r="BM12" s="305">
        <v>209.0924</v>
      </c>
      <c r="BN12" s="305">
        <v>210.05770000000001</v>
      </c>
      <c r="BO12" s="305">
        <v>210.0094</v>
      </c>
      <c r="BP12" s="305">
        <v>206.92330000000001</v>
      </c>
      <c r="BQ12" s="305">
        <v>206.2414</v>
      </c>
      <c r="BR12" s="305">
        <v>206.50630000000001</v>
      </c>
      <c r="BS12" s="305">
        <v>199.22550000000001</v>
      </c>
      <c r="BT12" s="305">
        <v>190.91</v>
      </c>
      <c r="BU12" s="305">
        <v>188.44479999999999</v>
      </c>
      <c r="BV12" s="305">
        <v>183.52109999999999</v>
      </c>
    </row>
    <row r="13" spans="1:74" ht="11.15" customHeight="1" x14ac:dyDescent="0.25">
      <c r="A13" s="49" t="s">
        <v>781</v>
      </c>
      <c r="B13" s="150" t="s">
        <v>551</v>
      </c>
      <c r="C13" s="232">
        <v>204.2</v>
      </c>
      <c r="D13" s="232">
        <v>197.2</v>
      </c>
      <c r="E13" s="232">
        <v>195.2</v>
      </c>
      <c r="F13" s="232">
        <v>209.9</v>
      </c>
      <c r="G13" s="232">
        <v>225.8</v>
      </c>
      <c r="H13" s="232">
        <v>220.3</v>
      </c>
      <c r="I13" s="232">
        <v>219.2</v>
      </c>
      <c r="J13" s="232">
        <v>220.3</v>
      </c>
      <c r="K13" s="232">
        <v>228.2</v>
      </c>
      <c r="L13" s="232">
        <v>237.9</v>
      </c>
      <c r="M13" s="232">
        <v>213</v>
      </c>
      <c r="N13" s="232">
        <v>179.4</v>
      </c>
      <c r="O13" s="232">
        <v>178.9</v>
      </c>
      <c r="P13" s="232">
        <v>195</v>
      </c>
      <c r="Q13" s="232">
        <v>202</v>
      </c>
      <c r="R13" s="232">
        <v>210</v>
      </c>
      <c r="S13" s="232">
        <v>210.6</v>
      </c>
      <c r="T13" s="232">
        <v>187.4</v>
      </c>
      <c r="U13" s="232">
        <v>193.8</v>
      </c>
      <c r="V13" s="232">
        <v>186.5</v>
      </c>
      <c r="W13" s="232">
        <v>195.5</v>
      </c>
      <c r="X13" s="232">
        <v>198.4</v>
      </c>
      <c r="Y13" s="232">
        <v>197.4</v>
      </c>
      <c r="Z13" s="232">
        <v>194.3</v>
      </c>
      <c r="AA13" s="232">
        <v>185.8</v>
      </c>
      <c r="AB13" s="232">
        <v>167.1</v>
      </c>
      <c r="AC13" s="232">
        <v>127.8</v>
      </c>
      <c r="AD13" s="232">
        <v>90.8</v>
      </c>
      <c r="AE13" s="232">
        <v>87.8</v>
      </c>
      <c r="AF13" s="232">
        <v>113.5</v>
      </c>
      <c r="AG13" s="232">
        <v>125.4</v>
      </c>
      <c r="AH13" s="232">
        <v>127.5</v>
      </c>
      <c r="AI13" s="232">
        <v>119.5</v>
      </c>
      <c r="AJ13" s="232">
        <v>121.5</v>
      </c>
      <c r="AK13" s="232">
        <v>131.5</v>
      </c>
      <c r="AL13" s="232">
        <v>147.5</v>
      </c>
      <c r="AM13" s="232">
        <v>158</v>
      </c>
      <c r="AN13" s="232">
        <v>180.6</v>
      </c>
      <c r="AO13" s="232">
        <v>195.6</v>
      </c>
      <c r="AP13" s="232">
        <v>191.1</v>
      </c>
      <c r="AQ13" s="232">
        <v>207.2</v>
      </c>
      <c r="AR13" s="232">
        <v>214.7</v>
      </c>
      <c r="AS13" s="232">
        <v>218.2</v>
      </c>
      <c r="AT13" s="232">
        <v>214.6</v>
      </c>
      <c r="AU13" s="232">
        <v>224</v>
      </c>
      <c r="AV13" s="232">
        <v>250.4</v>
      </c>
      <c r="AW13" s="232">
        <v>245.4</v>
      </c>
      <c r="AX13" s="232">
        <v>226.47559999999999</v>
      </c>
      <c r="AY13" s="232">
        <v>261.01220000000001</v>
      </c>
      <c r="AZ13" s="305">
        <v>266.2253</v>
      </c>
      <c r="BA13" s="305">
        <v>260.02539999999999</v>
      </c>
      <c r="BB13" s="305">
        <v>258.04950000000002</v>
      </c>
      <c r="BC13" s="305">
        <v>254.54929999999999</v>
      </c>
      <c r="BD13" s="305">
        <v>251.012</v>
      </c>
      <c r="BE13" s="305">
        <v>246.2903</v>
      </c>
      <c r="BF13" s="305">
        <v>245.8168</v>
      </c>
      <c r="BG13" s="305">
        <v>235.89580000000001</v>
      </c>
      <c r="BH13" s="305">
        <v>232.7328</v>
      </c>
      <c r="BI13" s="305">
        <v>228.27180000000001</v>
      </c>
      <c r="BJ13" s="305">
        <v>221.4023</v>
      </c>
      <c r="BK13" s="305">
        <v>216.4076</v>
      </c>
      <c r="BL13" s="305">
        <v>215.8357</v>
      </c>
      <c r="BM13" s="305">
        <v>213.10249999999999</v>
      </c>
      <c r="BN13" s="305">
        <v>210.2029</v>
      </c>
      <c r="BO13" s="305">
        <v>210.19409999999999</v>
      </c>
      <c r="BP13" s="305">
        <v>206.63120000000001</v>
      </c>
      <c r="BQ13" s="305">
        <v>204.19839999999999</v>
      </c>
      <c r="BR13" s="305">
        <v>207.5916</v>
      </c>
      <c r="BS13" s="305">
        <v>205.8674</v>
      </c>
      <c r="BT13" s="305">
        <v>207.6627</v>
      </c>
      <c r="BU13" s="305">
        <v>205.8888</v>
      </c>
      <c r="BV13" s="305">
        <v>200.488</v>
      </c>
    </row>
    <row r="14" spans="1:74" ht="11.15" customHeight="1" x14ac:dyDescent="0.25">
      <c r="A14" s="52" t="s">
        <v>521</v>
      </c>
      <c r="B14" s="576" t="s">
        <v>1351</v>
      </c>
      <c r="C14" s="232">
        <v>199</v>
      </c>
      <c r="D14" s="232">
        <v>188.9</v>
      </c>
      <c r="E14" s="232">
        <v>184.8</v>
      </c>
      <c r="F14" s="232">
        <v>198.2</v>
      </c>
      <c r="G14" s="232">
        <v>214.3</v>
      </c>
      <c r="H14" s="232">
        <v>208.9</v>
      </c>
      <c r="I14" s="232">
        <v>207.9</v>
      </c>
      <c r="J14" s="232">
        <v>211.4</v>
      </c>
      <c r="K14" s="232">
        <v>221.4</v>
      </c>
      <c r="L14" s="232">
        <v>228.1</v>
      </c>
      <c r="M14" s="232">
        <v>209.8</v>
      </c>
      <c r="N14" s="232">
        <v>179.6</v>
      </c>
      <c r="O14" s="232">
        <v>181.3</v>
      </c>
      <c r="P14" s="232">
        <v>190.7</v>
      </c>
      <c r="Q14" s="232">
        <v>195.8</v>
      </c>
      <c r="R14" s="232">
        <v>199.3</v>
      </c>
      <c r="S14" s="232">
        <v>198.9</v>
      </c>
      <c r="T14" s="232">
        <v>182.4</v>
      </c>
      <c r="U14" s="232">
        <v>184.7</v>
      </c>
      <c r="V14" s="232">
        <v>179.5</v>
      </c>
      <c r="W14" s="232">
        <v>190.1</v>
      </c>
      <c r="X14" s="232">
        <v>192.6</v>
      </c>
      <c r="Y14" s="232">
        <v>188.4</v>
      </c>
      <c r="Z14" s="232">
        <v>191.9</v>
      </c>
      <c r="AA14" s="232">
        <v>186.3</v>
      </c>
      <c r="AB14" s="232">
        <v>162.69999999999999</v>
      </c>
      <c r="AC14" s="232">
        <v>123.8</v>
      </c>
      <c r="AD14" s="232">
        <v>87.2</v>
      </c>
      <c r="AE14" s="232">
        <v>79.5</v>
      </c>
      <c r="AF14" s="232">
        <v>100.2</v>
      </c>
      <c r="AG14" s="232">
        <v>115.2</v>
      </c>
      <c r="AH14" s="232">
        <v>117.9</v>
      </c>
      <c r="AI14" s="232">
        <v>109.1</v>
      </c>
      <c r="AJ14" s="232">
        <v>108.9</v>
      </c>
      <c r="AK14" s="232">
        <v>115.6</v>
      </c>
      <c r="AL14" s="232">
        <v>134.1</v>
      </c>
      <c r="AM14" s="232">
        <v>148.1</v>
      </c>
      <c r="AN14" s="232">
        <v>166.7</v>
      </c>
      <c r="AO14" s="232">
        <v>172.6</v>
      </c>
      <c r="AP14" s="232">
        <v>170</v>
      </c>
      <c r="AQ14" s="232">
        <v>180.6</v>
      </c>
      <c r="AR14" s="232">
        <v>192.7</v>
      </c>
      <c r="AS14" s="232">
        <v>193.1</v>
      </c>
      <c r="AT14" s="232">
        <v>188.5</v>
      </c>
      <c r="AU14" s="232">
        <v>204.1</v>
      </c>
      <c r="AV14" s="232">
        <v>235.6</v>
      </c>
      <c r="AW14" s="232">
        <v>226.7</v>
      </c>
      <c r="AX14" s="232">
        <v>207.39869999999999</v>
      </c>
      <c r="AY14" s="232">
        <v>246.97300000000001</v>
      </c>
      <c r="AZ14" s="305">
        <v>252.8246</v>
      </c>
      <c r="BA14" s="305">
        <v>248.12809999999999</v>
      </c>
      <c r="BB14" s="305">
        <v>243.1711</v>
      </c>
      <c r="BC14" s="305">
        <v>234.1848</v>
      </c>
      <c r="BD14" s="305">
        <v>230.30510000000001</v>
      </c>
      <c r="BE14" s="305">
        <v>225.26300000000001</v>
      </c>
      <c r="BF14" s="305">
        <v>222.17509999999999</v>
      </c>
      <c r="BG14" s="305">
        <v>216.33</v>
      </c>
      <c r="BH14" s="305">
        <v>214.2363</v>
      </c>
      <c r="BI14" s="305">
        <v>217.34389999999999</v>
      </c>
      <c r="BJ14" s="305">
        <v>215.94460000000001</v>
      </c>
      <c r="BK14" s="305">
        <v>216.41849999999999</v>
      </c>
      <c r="BL14" s="305">
        <v>211.47800000000001</v>
      </c>
      <c r="BM14" s="305">
        <v>205.8783</v>
      </c>
      <c r="BN14" s="305">
        <v>199.80950000000001</v>
      </c>
      <c r="BO14" s="305">
        <v>193.8631</v>
      </c>
      <c r="BP14" s="305">
        <v>190.1491</v>
      </c>
      <c r="BQ14" s="305">
        <v>187.2732</v>
      </c>
      <c r="BR14" s="305">
        <v>188.851</v>
      </c>
      <c r="BS14" s="305">
        <v>188.68879999999999</v>
      </c>
      <c r="BT14" s="305">
        <v>190.6189</v>
      </c>
      <c r="BU14" s="305">
        <v>197.69370000000001</v>
      </c>
      <c r="BV14" s="305">
        <v>197.05690000000001</v>
      </c>
    </row>
    <row r="15" spans="1:74" ht="11.15" customHeight="1" x14ac:dyDescent="0.25">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371"/>
      <c r="BA15" s="371"/>
      <c r="BB15" s="371"/>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5" customHeight="1" x14ac:dyDescent="0.25">
      <c r="A16" s="52" t="s">
        <v>782</v>
      </c>
      <c r="B16" s="150" t="s">
        <v>385</v>
      </c>
      <c r="C16" s="232">
        <v>201.2</v>
      </c>
      <c r="D16" s="232">
        <v>197</v>
      </c>
      <c r="E16" s="232">
        <v>192.4</v>
      </c>
      <c r="F16" s="232">
        <v>208</v>
      </c>
      <c r="G16" s="232">
        <v>222.1</v>
      </c>
      <c r="H16" s="232">
        <v>219.6</v>
      </c>
      <c r="I16" s="232">
        <v>217.6</v>
      </c>
      <c r="J16" s="232">
        <v>218.3</v>
      </c>
      <c r="K16" s="232">
        <v>225.7</v>
      </c>
      <c r="L16" s="232">
        <v>234.9</v>
      </c>
      <c r="M16" s="232">
        <v>216.2</v>
      </c>
      <c r="N16" s="232">
        <v>185.2</v>
      </c>
      <c r="O16" s="232">
        <v>182.7</v>
      </c>
      <c r="P16" s="232">
        <v>195.6</v>
      </c>
      <c r="Q16" s="232">
        <v>200.5</v>
      </c>
      <c r="R16" s="232">
        <v>206.3</v>
      </c>
      <c r="S16" s="232">
        <v>214.1</v>
      </c>
      <c r="T16" s="232">
        <v>190.7</v>
      </c>
      <c r="U16" s="232">
        <v>197.3</v>
      </c>
      <c r="V16" s="232">
        <v>190.1</v>
      </c>
      <c r="W16" s="232">
        <v>193.7</v>
      </c>
      <c r="X16" s="232">
        <v>196.5</v>
      </c>
      <c r="Y16" s="232">
        <v>197.9</v>
      </c>
      <c r="Z16" s="232">
        <v>197.9</v>
      </c>
      <c r="AA16" s="232">
        <v>195.8</v>
      </c>
      <c r="AB16" s="232">
        <v>166.7</v>
      </c>
      <c r="AC16" s="232">
        <v>125.7</v>
      </c>
      <c r="AD16" s="232">
        <v>74</v>
      </c>
      <c r="AE16" s="232">
        <v>72.8</v>
      </c>
      <c r="AF16" s="232">
        <v>104.6</v>
      </c>
      <c r="AG16" s="232">
        <v>117.5</v>
      </c>
      <c r="AH16" s="232">
        <v>118.8</v>
      </c>
      <c r="AI16" s="232">
        <v>111</v>
      </c>
      <c r="AJ16" s="232">
        <v>113.4</v>
      </c>
      <c r="AK16" s="232">
        <v>121.6</v>
      </c>
      <c r="AL16" s="232">
        <v>139.5</v>
      </c>
      <c r="AM16" s="232">
        <v>148.5</v>
      </c>
      <c r="AN16" s="232">
        <v>164.2</v>
      </c>
      <c r="AO16" s="232">
        <v>176.3</v>
      </c>
      <c r="AP16" s="232">
        <v>172.4</v>
      </c>
      <c r="AQ16" s="232">
        <v>182.2</v>
      </c>
      <c r="AR16" s="232">
        <v>190.6</v>
      </c>
      <c r="AS16" s="232">
        <v>198.1</v>
      </c>
      <c r="AT16" s="232">
        <v>196.5</v>
      </c>
      <c r="AU16" s="232">
        <v>203.2</v>
      </c>
      <c r="AV16" s="232">
        <v>230.3</v>
      </c>
      <c r="AW16" s="232">
        <v>230.9</v>
      </c>
      <c r="AX16" s="232">
        <v>212.458</v>
      </c>
      <c r="AY16" s="232">
        <v>249.97290000000001</v>
      </c>
      <c r="AZ16" s="305">
        <v>263.79559999999998</v>
      </c>
      <c r="BA16" s="305">
        <v>259.07589999999999</v>
      </c>
      <c r="BB16" s="305">
        <v>251.08459999999999</v>
      </c>
      <c r="BC16" s="305">
        <v>248.96899999999999</v>
      </c>
      <c r="BD16" s="305">
        <v>246.66759999999999</v>
      </c>
      <c r="BE16" s="305">
        <v>243.20230000000001</v>
      </c>
      <c r="BF16" s="305">
        <v>239.66210000000001</v>
      </c>
      <c r="BG16" s="305">
        <v>234.9057</v>
      </c>
      <c r="BH16" s="305">
        <v>230.1653</v>
      </c>
      <c r="BI16" s="305">
        <v>226.31219999999999</v>
      </c>
      <c r="BJ16" s="305">
        <v>223.03880000000001</v>
      </c>
      <c r="BK16" s="305">
        <v>218.98650000000001</v>
      </c>
      <c r="BL16" s="305">
        <v>214.8227</v>
      </c>
      <c r="BM16" s="305">
        <v>211.6987</v>
      </c>
      <c r="BN16" s="305">
        <v>207.37010000000001</v>
      </c>
      <c r="BO16" s="305">
        <v>208.58330000000001</v>
      </c>
      <c r="BP16" s="305">
        <v>204.9444</v>
      </c>
      <c r="BQ16" s="305">
        <v>201.5523</v>
      </c>
      <c r="BR16" s="305">
        <v>203.69800000000001</v>
      </c>
      <c r="BS16" s="305">
        <v>203.90029999999999</v>
      </c>
      <c r="BT16" s="305">
        <v>204.1738</v>
      </c>
      <c r="BU16" s="305">
        <v>203.1722</v>
      </c>
      <c r="BV16" s="305">
        <v>201.5043</v>
      </c>
    </row>
    <row r="17" spans="1:74" ht="11.15" customHeight="1" x14ac:dyDescent="0.25">
      <c r="A17" s="52" t="s">
        <v>522</v>
      </c>
      <c r="B17" s="150" t="s">
        <v>107</v>
      </c>
      <c r="C17" s="232">
        <v>150.69999999999999</v>
      </c>
      <c r="D17" s="232">
        <v>149</v>
      </c>
      <c r="E17" s="232">
        <v>145.19999999999999</v>
      </c>
      <c r="F17" s="232">
        <v>150.4</v>
      </c>
      <c r="G17" s="232">
        <v>166.7</v>
      </c>
      <c r="H17" s="232">
        <v>173.1</v>
      </c>
      <c r="I17" s="232">
        <v>176.7</v>
      </c>
      <c r="J17" s="232">
        <v>176.4</v>
      </c>
      <c r="K17" s="232">
        <v>176.1</v>
      </c>
      <c r="L17" s="232">
        <v>187.5</v>
      </c>
      <c r="M17" s="232">
        <v>182.7</v>
      </c>
      <c r="N17" s="232">
        <v>160.80000000000001</v>
      </c>
      <c r="O17" s="232">
        <v>142.5</v>
      </c>
      <c r="P17" s="232">
        <v>156.80000000000001</v>
      </c>
      <c r="Q17" s="232">
        <v>163.9</v>
      </c>
      <c r="R17" s="232">
        <v>168.5</v>
      </c>
      <c r="S17" s="232">
        <v>163.5</v>
      </c>
      <c r="T17" s="232">
        <v>160.1</v>
      </c>
      <c r="U17" s="232">
        <v>162.5</v>
      </c>
      <c r="V17" s="232">
        <v>146.6</v>
      </c>
      <c r="W17" s="232">
        <v>156</v>
      </c>
      <c r="X17" s="232">
        <v>154.30000000000001</v>
      </c>
      <c r="Y17" s="232">
        <v>159.4</v>
      </c>
      <c r="Z17" s="232">
        <v>174.5</v>
      </c>
      <c r="AA17" s="232">
        <v>193.9</v>
      </c>
      <c r="AB17" s="232">
        <v>173.5</v>
      </c>
      <c r="AC17" s="232">
        <v>137.1</v>
      </c>
      <c r="AD17" s="232">
        <v>97.6</v>
      </c>
      <c r="AE17" s="232">
        <v>81.7</v>
      </c>
      <c r="AF17" s="232">
        <v>94.9</v>
      </c>
      <c r="AG17" s="232">
        <v>107.1</v>
      </c>
      <c r="AH17" s="232">
        <v>122.4</v>
      </c>
      <c r="AI17" s="232">
        <v>120</v>
      </c>
      <c r="AJ17" s="232">
        <v>115.1</v>
      </c>
      <c r="AK17" s="232">
        <v>114.5</v>
      </c>
      <c r="AL17" s="232">
        <v>129</v>
      </c>
      <c r="AM17" s="232">
        <v>146.19999999999999</v>
      </c>
      <c r="AN17" s="232">
        <v>161.69999999999999</v>
      </c>
      <c r="AO17" s="232">
        <v>176.6</v>
      </c>
      <c r="AP17" s="232">
        <v>175.6</v>
      </c>
      <c r="AQ17" s="232">
        <v>176</v>
      </c>
      <c r="AR17" s="232">
        <v>186.7</v>
      </c>
      <c r="AS17" s="232">
        <v>196.9</v>
      </c>
      <c r="AT17" s="232">
        <v>190.1</v>
      </c>
      <c r="AU17" s="232">
        <v>195</v>
      </c>
      <c r="AV17" s="232">
        <v>209.1</v>
      </c>
      <c r="AW17" s="232">
        <v>214.1</v>
      </c>
      <c r="AX17" s="232">
        <v>185.0992</v>
      </c>
      <c r="AY17" s="232">
        <v>182.3228</v>
      </c>
      <c r="AZ17" s="305">
        <v>200.78200000000001</v>
      </c>
      <c r="BA17" s="305">
        <v>201.56809999999999</v>
      </c>
      <c r="BB17" s="305">
        <v>200.01439999999999</v>
      </c>
      <c r="BC17" s="305">
        <v>198.1404</v>
      </c>
      <c r="BD17" s="305">
        <v>195.42930000000001</v>
      </c>
      <c r="BE17" s="305">
        <v>188.39179999999999</v>
      </c>
      <c r="BF17" s="305">
        <v>187.2037</v>
      </c>
      <c r="BG17" s="305">
        <v>178.8152</v>
      </c>
      <c r="BH17" s="305">
        <v>169.58760000000001</v>
      </c>
      <c r="BI17" s="305">
        <v>167.80109999999999</v>
      </c>
      <c r="BJ17" s="305">
        <v>165.14590000000001</v>
      </c>
      <c r="BK17" s="305">
        <v>173.43450000000001</v>
      </c>
      <c r="BL17" s="305">
        <v>175.6191</v>
      </c>
      <c r="BM17" s="305">
        <v>171.36150000000001</v>
      </c>
      <c r="BN17" s="305">
        <v>166.49719999999999</v>
      </c>
      <c r="BO17" s="305">
        <v>165.7593</v>
      </c>
      <c r="BP17" s="305">
        <v>164.5299</v>
      </c>
      <c r="BQ17" s="305">
        <v>160.37450000000001</v>
      </c>
      <c r="BR17" s="305">
        <v>163.08170000000001</v>
      </c>
      <c r="BS17" s="305">
        <v>161.40450000000001</v>
      </c>
      <c r="BT17" s="305">
        <v>157.76220000000001</v>
      </c>
      <c r="BU17" s="305">
        <v>159.9408</v>
      </c>
      <c r="BV17" s="305">
        <v>160.16499999999999</v>
      </c>
    </row>
    <row r="18" spans="1:74" ht="11.15" customHeight="1" x14ac:dyDescent="0.25">
      <c r="A18" s="52"/>
      <c r="B18" s="53" t="s">
        <v>227</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300"/>
      <c r="BA18" s="300"/>
      <c r="BB18" s="300"/>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5" customHeight="1" x14ac:dyDescent="0.25">
      <c r="A19" s="52" t="s">
        <v>496</v>
      </c>
      <c r="B19" s="150" t="s">
        <v>228</v>
      </c>
      <c r="C19" s="232">
        <v>255.46</v>
      </c>
      <c r="D19" s="232">
        <v>258.72500000000002</v>
      </c>
      <c r="E19" s="232">
        <v>259.125</v>
      </c>
      <c r="F19" s="232">
        <v>275.7</v>
      </c>
      <c r="G19" s="232">
        <v>290.07499999999999</v>
      </c>
      <c r="H19" s="232">
        <v>289.07499999999999</v>
      </c>
      <c r="I19" s="232">
        <v>284.86</v>
      </c>
      <c r="J19" s="232">
        <v>283.57499999999999</v>
      </c>
      <c r="K19" s="232">
        <v>283.55</v>
      </c>
      <c r="L19" s="232">
        <v>286</v>
      </c>
      <c r="M19" s="232">
        <v>264.72500000000002</v>
      </c>
      <c r="N19" s="232">
        <v>236.56</v>
      </c>
      <c r="O19" s="232">
        <v>224.77500000000001</v>
      </c>
      <c r="P19" s="232">
        <v>230.92500000000001</v>
      </c>
      <c r="Q19" s="232">
        <v>251.6</v>
      </c>
      <c r="R19" s="232">
        <v>279.83999999999997</v>
      </c>
      <c r="S19" s="232">
        <v>285.92500000000001</v>
      </c>
      <c r="T19" s="232">
        <v>271.57499999999999</v>
      </c>
      <c r="U19" s="232">
        <v>274</v>
      </c>
      <c r="V19" s="232">
        <v>262.10000000000002</v>
      </c>
      <c r="W19" s="232">
        <v>259.22000000000003</v>
      </c>
      <c r="X19" s="232">
        <v>262.7</v>
      </c>
      <c r="Y19" s="232">
        <v>259.77499999999998</v>
      </c>
      <c r="Z19" s="232">
        <v>255.5</v>
      </c>
      <c r="AA19" s="232">
        <v>254.77500000000001</v>
      </c>
      <c r="AB19" s="232">
        <v>244.2</v>
      </c>
      <c r="AC19" s="232">
        <v>223.42</v>
      </c>
      <c r="AD19" s="232">
        <v>184.05</v>
      </c>
      <c r="AE19" s="232">
        <v>186.95</v>
      </c>
      <c r="AF19" s="232">
        <v>208.22</v>
      </c>
      <c r="AG19" s="232">
        <v>218.32499999999999</v>
      </c>
      <c r="AH19" s="232">
        <v>218.24</v>
      </c>
      <c r="AI19" s="232">
        <v>218.27500000000001</v>
      </c>
      <c r="AJ19" s="232">
        <v>215.8</v>
      </c>
      <c r="AK19" s="232">
        <v>210.82</v>
      </c>
      <c r="AL19" s="232">
        <v>219.52500000000001</v>
      </c>
      <c r="AM19" s="232">
        <v>233.42500000000001</v>
      </c>
      <c r="AN19" s="232">
        <v>250.1</v>
      </c>
      <c r="AO19" s="232">
        <v>281.04000000000002</v>
      </c>
      <c r="AP19" s="232">
        <v>285.82499999999999</v>
      </c>
      <c r="AQ19" s="232">
        <v>298.52</v>
      </c>
      <c r="AR19" s="232">
        <v>306.375</v>
      </c>
      <c r="AS19" s="232">
        <v>313.60000000000002</v>
      </c>
      <c r="AT19" s="232">
        <v>315.77999999999997</v>
      </c>
      <c r="AU19" s="232">
        <v>317.5</v>
      </c>
      <c r="AV19" s="232">
        <v>329.05</v>
      </c>
      <c r="AW19" s="232">
        <v>339.48</v>
      </c>
      <c r="AX19" s="232">
        <v>330.65</v>
      </c>
      <c r="AY19" s="232">
        <v>331.46</v>
      </c>
      <c r="AZ19" s="305">
        <v>342.9468</v>
      </c>
      <c r="BA19" s="305">
        <v>337.80799999999999</v>
      </c>
      <c r="BB19" s="305">
        <v>339.7577</v>
      </c>
      <c r="BC19" s="305">
        <v>339.81290000000001</v>
      </c>
      <c r="BD19" s="305">
        <v>337.84030000000001</v>
      </c>
      <c r="BE19" s="305">
        <v>329.5822</v>
      </c>
      <c r="BF19" s="305">
        <v>323.08670000000001</v>
      </c>
      <c r="BG19" s="305">
        <v>313.25880000000001</v>
      </c>
      <c r="BH19" s="305">
        <v>303.92849999999999</v>
      </c>
      <c r="BI19" s="305">
        <v>299.78769999999997</v>
      </c>
      <c r="BJ19" s="305">
        <v>292.41910000000001</v>
      </c>
      <c r="BK19" s="305">
        <v>286.43729999999999</v>
      </c>
      <c r="BL19" s="305">
        <v>285.62610000000001</v>
      </c>
      <c r="BM19" s="305">
        <v>289.9477</v>
      </c>
      <c r="BN19" s="305">
        <v>292.62540000000001</v>
      </c>
      <c r="BO19" s="305">
        <v>293.40379999999999</v>
      </c>
      <c r="BP19" s="305">
        <v>290.78309999999999</v>
      </c>
      <c r="BQ19" s="305">
        <v>287.54539999999997</v>
      </c>
      <c r="BR19" s="305">
        <v>287.01220000000001</v>
      </c>
      <c r="BS19" s="305">
        <v>283.5797</v>
      </c>
      <c r="BT19" s="305">
        <v>273.84710000000001</v>
      </c>
      <c r="BU19" s="305">
        <v>269.8766</v>
      </c>
      <c r="BV19" s="305">
        <v>265.61680000000001</v>
      </c>
    </row>
    <row r="20" spans="1:74" ht="11.15" customHeight="1" x14ac:dyDescent="0.25">
      <c r="A20" s="52" t="s">
        <v>519</v>
      </c>
      <c r="B20" s="150" t="s">
        <v>229</v>
      </c>
      <c r="C20" s="232">
        <v>267.12</v>
      </c>
      <c r="D20" s="232">
        <v>270.47500000000002</v>
      </c>
      <c r="E20" s="232">
        <v>270.89999999999998</v>
      </c>
      <c r="F20" s="232">
        <v>287.32</v>
      </c>
      <c r="G20" s="232">
        <v>298.67500000000001</v>
      </c>
      <c r="H20" s="232">
        <v>296.95</v>
      </c>
      <c r="I20" s="232">
        <v>292.77999999999997</v>
      </c>
      <c r="J20" s="232">
        <v>291.42500000000001</v>
      </c>
      <c r="K20" s="232">
        <v>291.47500000000002</v>
      </c>
      <c r="L20" s="232">
        <v>294.26</v>
      </c>
      <c r="M20" s="232">
        <v>273.57499999999999</v>
      </c>
      <c r="N20" s="232">
        <v>245.72</v>
      </c>
      <c r="O20" s="232">
        <v>233.75</v>
      </c>
      <c r="P20" s="232">
        <v>239.32499999999999</v>
      </c>
      <c r="Q20" s="232">
        <v>259.42500000000001</v>
      </c>
      <c r="R20" s="232">
        <v>288.12</v>
      </c>
      <c r="S20" s="232">
        <v>294.625</v>
      </c>
      <c r="T20" s="232">
        <v>280.35000000000002</v>
      </c>
      <c r="U20" s="232">
        <v>282.32</v>
      </c>
      <c r="V20" s="232">
        <v>270.67500000000001</v>
      </c>
      <c r="W20" s="232">
        <v>268.14</v>
      </c>
      <c r="X20" s="232">
        <v>272.39999999999998</v>
      </c>
      <c r="Y20" s="232">
        <v>269.32499999999999</v>
      </c>
      <c r="Z20" s="232">
        <v>264.5</v>
      </c>
      <c r="AA20" s="232">
        <v>263.55</v>
      </c>
      <c r="AB20" s="232">
        <v>253.25</v>
      </c>
      <c r="AC20" s="232">
        <v>232.9</v>
      </c>
      <c r="AD20" s="232">
        <v>193.82499999999999</v>
      </c>
      <c r="AE20" s="232">
        <v>196.05</v>
      </c>
      <c r="AF20" s="232">
        <v>216.96</v>
      </c>
      <c r="AG20" s="232">
        <v>227.2</v>
      </c>
      <c r="AH20" s="232">
        <v>227.22</v>
      </c>
      <c r="AI20" s="232">
        <v>227.35</v>
      </c>
      <c r="AJ20" s="232">
        <v>224.82499999999999</v>
      </c>
      <c r="AK20" s="232">
        <v>219.98</v>
      </c>
      <c r="AL20" s="232">
        <v>228.35</v>
      </c>
      <c r="AM20" s="232">
        <v>242.02500000000001</v>
      </c>
      <c r="AN20" s="232">
        <v>258.7</v>
      </c>
      <c r="AO20" s="232">
        <v>289.76</v>
      </c>
      <c r="AP20" s="232">
        <v>294.77499999999998</v>
      </c>
      <c r="AQ20" s="232">
        <v>307.62</v>
      </c>
      <c r="AR20" s="232">
        <v>315.67500000000001</v>
      </c>
      <c r="AS20" s="232">
        <v>323.05</v>
      </c>
      <c r="AT20" s="232">
        <v>325.54000000000002</v>
      </c>
      <c r="AU20" s="232">
        <v>327.14999999999998</v>
      </c>
      <c r="AV20" s="232">
        <v>338.42500000000001</v>
      </c>
      <c r="AW20" s="232">
        <v>349.1</v>
      </c>
      <c r="AX20" s="232">
        <v>340.6</v>
      </c>
      <c r="AY20" s="232">
        <v>341.28</v>
      </c>
      <c r="AZ20" s="305">
        <v>353.8152</v>
      </c>
      <c r="BA20" s="305">
        <v>349.17599999999999</v>
      </c>
      <c r="BB20" s="305">
        <v>351.6499</v>
      </c>
      <c r="BC20" s="305">
        <v>352.08370000000002</v>
      </c>
      <c r="BD20" s="305">
        <v>350.23410000000001</v>
      </c>
      <c r="BE20" s="305">
        <v>342.34739999999999</v>
      </c>
      <c r="BF20" s="305">
        <v>336.0437</v>
      </c>
      <c r="BG20" s="305">
        <v>326.41410000000002</v>
      </c>
      <c r="BH20" s="305">
        <v>317.35210000000001</v>
      </c>
      <c r="BI20" s="305">
        <v>313.41789999999997</v>
      </c>
      <c r="BJ20" s="305">
        <v>306.25940000000003</v>
      </c>
      <c r="BK20" s="305">
        <v>300.1977</v>
      </c>
      <c r="BL20" s="305">
        <v>299.43439999999998</v>
      </c>
      <c r="BM20" s="305">
        <v>303.57729999999998</v>
      </c>
      <c r="BN20" s="305">
        <v>306.33449999999999</v>
      </c>
      <c r="BO20" s="305">
        <v>307.19940000000003</v>
      </c>
      <c r="BP20" s="305">
        <v>304.51260000000002</v>
      </c>
      <c r="BQ20" s="305">
        <v>301.50959999999998</v>
      </c>
      <c r="BR20" s="305">
        <v>301.06310000000002</v>
      </c>
      <c r="BS20" s="305">
        <v>297.74329999999998</v>
      </c>
      <c r="BT20" s="305">
        <v>288.2242</v>
      </c>
      <c r="BU20" s="305">
        <v>284.42419999999998</v>
      </c>
      <c r="BV20" s="305">
        <v>280.34249999999997</v>
      </c>
    </row>
    <row r="21" spans="1:74" ht="11.15" customHeight="1" x14ac:dyDescent="0.25">
      <c r="A21" s="52" t="s">
        <v>520</v>
      </c>
      <c r="B21" s="150" t="s">
        <v>803</v>
      </c>
      <c r="C21" s="232">
        <v>301.83999999999997</v>
      </c>
      <c r="D21" s="232">
        <v>304.57499999999999</v>
      </c>
      <c r="E21" s="232">
        <v>298.75</v>
      </c>
      <c r="F21" s="232">
        <v>309.58</v>
      </c>
      <c r="G21" s="232">
        <v>324.375</v>
      </c>
      <c r="H21" s="232">
        <v>325.27499999999998</v>
      </c>
      <c r="I21" s="232">
        <v>323.27999999999997</v>
      </c>
      <c r="J21" s="232">
        <v>321.82499999999999</v>
      </c>
      <c r="K21" s="232">
        <v>326.22500000000002</v>
      </c>
      <c r="L21" s="232">
        <v>336.54</v>
      </c>
      <c r="M21" s="232">
        <v>329.95</v>
      </c>
      <c r="N21" s="232">
        <v>312.27999999999997</v>
      </c>
      <c r="O21" s="232">
        <v>297.97500000000002</v>
      </c>
      <c r="P21" s="232">
        <v>299.64999999999998</v>
      </c>
      <c r="Q21" s="232">
        <v>307.625</v>
      </c>
      <c r="R21" s="232">
        <v>312.10000000000002</v>
      </c>
      <c r="S21" s="232">
        <v>316.125</v>
      </c>
      <c r="T21" s="232">
        <v>308.85000000000002</v>
      </c>
      <c r="U21" s="232">
        <v>304.52</v>
      </c>
      <c r="V21" s="232">
        <v>300.5</v>
      </c>
      <c r="W21" s="232">
        <v>301.62</v>
      </c>
      <c r="X21" s="232">
        <v>305.3</v>
      </c>
      <c r="Y21" s="232">
        <v>306.875</v>
      </c>
      <c r="Z21" s="232">
        <v>305.5</v>
      </c>
      <c r="AA21" s="232">
        <v>304.75</v>
      </c>
      <c r="AB21" s="232">
        <v>290.95</v>
      </c>
      <c r="AC21" s="232">
        <v>272.86</v>
      </c>
      <c r="AD21" s="232">
        <v>249.3</v>
      </c>
      <c r="AE21" s="232">
        <v>239.22499999999999</v>
      </c>
      <c r="AF21" s="232">
        <v>240.8</v>
      </c>
      <c r="AG21" s="232">
        <v>243.375</v>
      </c>
      <c r="AH21" s="232">
        <v>242.92</v>
      </c>
      <c r="AI21" s="232">
        <v>241.375</v>
      </c>
      <c r="AJ21" s="232">
        <v>238.875</v>
      </c>
      <c r="AK21" s="232">
        <v>243.2</v>
      </c>
      <c r="AL21" s="232">
        <v>258.47500000000002</v>
      </c>
      <c r="AM21" s="232">
        <v>268.05</v>
      </c>
      <c r="AN21" s="232">
        <v>284.7</v>
      </c>
      <c r="AO21" s="232">
        <v>315.22000000000003</v>
      </c>
      <c r="AP21" s="232">
        <v>313.02499999999998</v>
      </c>
      <c r="AQ21" s="232">
        <v>321.7</v>
      </c>
      <c r="AR21" s="232">
        <v>328.67500000000001</v>
      </c>
      <c r="AS21" s="232">
        <v>333.875</v>
      </c>
      <c r="AT21" s="232">
        <v>335</v>
      </c>
      <c r="AU21" s="232">
        <v>338.4</v>
      </c>
      <c r="AV21" s="232">
        <v>361.17500000000001</v>
      </c>
      <c r="AW21" s="232">
        <v>372.7</v>
      </c>
      <c r="AX21" s="232">
        <v>364.1</v>
      </c>
      <c r="AY21" s="232">
        <v>372.42</v>
      </c>
      <c r="AZ21" s="305">
        <v>367.80130000000003</v>
      </c>
      <c r="BA21" s="305">
        <v>366.0684</v>
      </c>
      <c r="BB21" s="305">
        <v>359.12990000000002</v>
      </c>
      <c r="BC21" s="305">
        <v>359.32010000000002</v>
      </c>
      <c r="BD21" s="305">
        <v>357.92599999999999</v>
      </c>
      <c r="BE21" s="305">
        <v>355.74990000000003</v>
      </c>
      <c r="BF21" s="305">
        <v>352.43169999999998</v>
      </c>
      <c r="BG21" s="305">
        <v>346.70049999999998</v>
      </c>
      <c r="BH21" s="305">
        <v>340.28190000000001</v>
      </c>
      <c r="BI21" s="305">
        <v>338.87979999999999</v>
      </c>
      <c r="BJ21" s="305">
        <v>333.63920000000002</v>
      </c>
      <c r="BK21" s="305">
        <v>336.59800000000001</v>
      </c>
      <c r="BL21" s="305">
        <v>336.76679999999999</v>
      </c>
      <c r="BM21" s="305">
        <v>338.32760000000002</v>
      </c>
      <c r="BN21" s="305">
        <v>333.92110000000002</v>
      </c>
      <c r="BO21" s="305">
        <v>333.9425</v>
      </c>
      <c r="BP21" s="305">
        <v>330.6139</v>
      </c>
      <c r="BQ21" s="305">
        <v>326.7022</v>
      </c>
      <c r="BR21" s="305">
        <v>327.26650000000001</v>
      </c>
      <c r="BS21" s="305">
        <v>327.27179999999998</v>
      </c>
      <c r="BT21" s="305">
        <v>326.84589999999997</v>
      </c>
      <c r="BU21" s="305">
        <v>328.27449999999999</v>
      </c>
      <c r="BV21" s="305">
        <v>326.98059999999998</v>
      </c>
    </row>
    <row r="22" spans="1:74" ht="11.15" customHeight="1" x14ac:dyDescent="0.25">
      <c r="A22" s="52" t="s">
        <v>482</v>
      </c>
      <c r="B22" s="150" t="s">
        <v>547</v>
      </c>
      <c r="C22" s="232">
        <v>290.2</v>
      </c>
      <c r="D22" s="232">
        <v>285.60000000000002</v>
      </c>
      <c r="E22" s="232">
        <v>282.7</v>
      </c>
      <c r="F22" s="232">
        <v>287.5</v>
      </c>
      <c r="G22" s="232">
        <v>313.2</v>
      </c>
      <c r="H22" s="232">
        <v>313.2</v>
      </c>
      <c r="I22" s="232">
        <v>322</v>
      </c>
      <c r="J22" s="232">
        <v>322.89999999999998</v>
      </c>
      <c r="K22" s="232">
        <v>327.9</v>
      </c>
      <c r="L22" s="232">
        <v>338.1</v>
      </c>
      <c r="M22" s="232">
        <v>328.6</v>
      </c>
      <c r="N22" s="232">
        <v>295.10000000000002</v>
      </c>
      <c r="O22" s="232">
        <v>293.39999999999998</v>
      </c>
      <c r="P22" s="232">
        <v>303</v>
      </c>
      <c r="Q22" s="232">
        <v>305</v>
      </c>
      <c r="R22" s="232">
        <v>310.3</v>
      </c>
      <c r="S22" s="232">
        <v>303</v>
      </c>
      <c r="T22" s="232">
        <v>294.60000000000002</v>
      </c>
      <c r="U22" s="232">
        <v>293.2</v>
      </c>
      <c r="V22" s="232">
        <v>287</v>
      </c>
      <c r="W22" s="232">
        <v>289.39999999999998</v>
      </c>
      <c r="X22" s="232">
        <v>300.8</v>
      </c>
      <c r="Y22" s="232">
        <v>298.39999999999998</v>
      </c>
      <c r="Z22" s="232">
        <v>303.5</v>
      </c>
      <c r="AA22" s="232">
        <v>305.2</v>
      </c>
      <c r="AB22" s="232">
        <v>281.2</v>
      </c>
      <c r="AC22" s="232">
        <v>240.5</v>
      </c>
      <c r="AD22" s="232">
        <v>204.4</v>
      </c>
      <c r="AE22" s="232">
        <v>190.5</v>
      </c>
      <c r="AF22" s="232">
        <v>205.7</v>
      </c>
      <c r="AG22" s="232">
        <v>213.4</v>
      </c>
      <c r="AH22" s="232">
        <v>216.1</v>
      </c>
      <c r="AI22" s="232">
        <v>212.3</v>
      </c>
      <c r="AJ22" s="232">
        <v>213.9</v>
      </c>
      <c r="AK22" s="232">
        <v>220.8</v>
      </c>
      <c r="AL22" s="232">
        <v>241.9</v>
      </c>
      <c r="AM22" s="232">
        <v>254.9</v>
      </c>
      <c r="AN22" s="232">
        <v>279</v>
      </c>
      <c r="AO22" s="232">
        <v>287.3</v>
      </c>
      <c r="AP22" s="232">
        <v>278.5</v>
      </c>
      <c r="AQ22" s="232">
        <v>282.5</v>
      </c>
      <c r="AR22" s="232">
        <v>295.2</v>
      </c>
      <c r="AS22" s="232">
        <v>298</v>
      </c>
      <c r="AT22" s="232">
        <v>293.2</v>
      </c>
      <c r="AU22" s="232">
        <v>299.89999999999998</v>
      </c>
      <c r="AV22" s="232">
        <v>342.2</v>
      </c>
      <c r="AW22" s="232">
        <v>351.2</v>
      </c>
      <c r="AX22" s="232">
        <v>344.3</v>
      </c>
      <c r="AY22" s="232">
        <v>369.47269999999997</v>
      </c>
      <c r="AZ22" s="305">
        <v>369.916</v>
      </c>
      <c r="BA22" s="305">
        <v>361.98570000000001</v>
      </c>
      <c r="BB22" s="305">
        <v>351.83539999999999</v>
      </c>
      <c r="BC22" s="305">
        <v>340.56319999999999</v>
      </c>
      <c r="BD22" s="305">
        <v>333.98169999999999</v>
      </c>
      <c r="BE22" s="305">
        <v>325.0967</v>
      </c>
      <c r="BF22" s="305">
        <v>319.2466</v>
      </c>
      <c r="BG22" s="305">
        <v>313.22789999999998</v>
      </c>
      <c r="BH22" s="305">
        <v>312.82580000000002</v>
      </c>
      <c r="BI22" s="305">
        <v>314.83479999999997</v>
      </c>
      <c r="BJ22" s="305">
        <v>313.73390000000001</v>
      </c>
      <c r="BK22" s="305">
        <v>315.46600000000001</v>
      </c>
      <c r="BL22" s="305">
        <v>311.35469999999998</v>
      </c>
      <c r="BM22" s="305">
        <v>305.35109999999997</v>
      </c>
      <c r="BN22" s="305">
        <v>296.54289999999997</v>
      </c>
      <c r="BO22" s="305">
        <v>289.35860000000002</v>
      </c>
      <c r="BP22" s="305">
        <v>284.54840000000002</v>
      </c>
      <c r="BQ22" s="305">
        <v>278.69369999999998</v>
      </c>
      <c r="BR22" s="305">
        <v>277.62009999999998</v>
      </c>
      <c r="BS22" s="305">
        <v>277.12479999999999</v>
      </c>
      <c r="BT22" s="305">
        <v>281.02460000000002</v>
      </c>
      <c r="BU22" s="305">
        <v>287.25080000000003</v>
      </c>
      <c r="BV22" s="305">
        <v>287.92290000000003</v>
      </c>
    </row>
    <row r="23" spans="1:74" ht="11.15" customHeight="1" x14ac:dyDescent="0.25">
      <c r="A23" s="49"/>
      <c r="B23" s="54" t="s">
        <v>130</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372"/>
      <c r="BA23" s="372"/>
      <c r="BB23" s="372"/>
      <c r="BC23" s="372"/>
      <c r="BD23" s="372"/>
      <c r="BE23" s="372"/>
      <c r="BF23" s="372"/>
      <c r="BG23" s="372"/>
      <c r="BH23" s="372"/>
      <c r="BI23" s="372"/>
      <c r="BJ23" s="372"/>
      <c r="BK23" s="701"/>
      <c r="BL23" s="372"/>
      <c r="BM23" s="372"/>
      <c r="BN23" s="372"/>
      <c r="BO23" s="372"/>
      <c r="BP23" s="372"/>
      <c r="BQ23" s="372"/>
      <c r="BR23" s="372"/>
      <c r="BS23" s="372"/>
      <c r="BT23" s="372"/>
      <c r="BU23" s="372"/>
      <c r="BV23" s="372"/>
    </row>
    <row r="24" spans="1:74" ht="11.15" customHeight="1" x14ac:dyDescent="0.25">
      <c r="A24" s="52" t="s">
        <v>731</v>
      </c>
      <c r="B24" s="150" t="s">
        <v>129</v>
      </c>
      <c r="C24" s="210">
        <v>3.8302200000000002</v>
      </c>
      <c r="D24" s="210">
        <v>2.7714599999999998</v>
      </c>
      <c r="E24" s="210">
        <v>2.795334</v>
      </c>
      <c r="F24" s="210">
        <v>2.9022480000000002</v>
      </c>
      <c r="G24" s="210">
        <v>2.9064000000000001</v>
      </c>
      <c r="H24" s="210">
        <v>3.0797460000000001</v>
      </c>
      <c r="I24" s="210">
        <v>2.9406539999999999</v>
      </c>
      <c r="J24" s="210">
        <v>3.073518</v>
      </c>
      <c r="K24" s="210">
        <v>3.1088100000000001</v>
      </c>
      <c r="L24" s="210">
        <v>3.4004880000000002</v>
      </c>
      <c r="M24" s="210">
        <v>4.2464579999999996</v>
      </c>
      <c r="N24" s="210">
        <v>4.1945579999999998</v>
      </c>
      <c r="O24" s="210">
        <v>3.2333599999999998</v>
      </c>
      <c r="P24" s="210">
        <v>2.7986399999999998</v>
      </c>
      <c r="Q24" s="210">
        <v>3.0659200000000002</v>
      </c>
      <c r="R24" s="210">
        <v>2.7528800000000002</v>
      </c>
      <c r="S24" s="210">
        <v>2.7435200000000002</v>
      </c>
      <c r="T24" s="210">
        <v>2.4949599999999998</v>
      </c>
      <c r="U24" s="210">
        <v>2.4606400000000002</v>
      </c>
      <c r="V24" s="210">
        <v>2.3098399999999999</v>
      </c>
      <c r="W24" s="210">
        <v>2.6613600000000002</v>
      </c>
      <c r="X24" s="210">
        <v>2.4242400000000002</v>
      </c>
      <c r="Y24" s="210">
        <v>2.7591199999999998</v>
      </c>
      <c r="Z24" s="210">
        <v>2.30776</v>
      </c>
      <c r="AA24" s="210">
        <v>2.0987800000000001</v>
      </c>
      <c r="AB24" s="210">
        <v>1.9844900000000001</v>
      </c>
      <c r="AC24" s="210">
        <v>1.85981</v>
      </c>
      <c r="AD24" s="210">
        <v>1.80786</v>
      </c>
      <c r="AE24" s="210">
        <v>1.8161719999999999</v>
      </c>
      <c r="AF24" s="210">
        <v>1.694609</v>
      </c>
      <c r="AG24" s="210">
        <v>1.8359129999999999</v>
      </c>
      <c r="AH24" s="210">
        <v>2.3896999999999999</v>
      </c>
      <c r="AI24" s="210">
        <v>1.996958</v>
      </c>
      <c r="AJ24" s="210">
        <v>2.4832100000000001</v>
      </c>
      <c r="AK24" s="210">
        <v>2.7117900000000001</v>
      </c>
      <c r="AL24" s="210">
        <v>2.6910099999999999</v>
      </c>
      <c r="AM24" s="210">
        <v>2.81569</v>
      </c>
      <c r="AN24" s="210">
        <v>5.5586500000000001</v>
      </c>
      <c r="AO24" s="210">
        <v>2.7221799999999998</v>
      </c>
      <c r="AP24" s="210">
        <v>2.7668569999999999</v>
      </c>
      <c r="AQ24" s="210">
        <v>3.0234899999999998</v>
      </c>
      <c r="AR24" s="210">
        <v>3.38714</v>
      </c>
      <c r="AS24" s="210">
        <v>3.98976</v>
      </c>
      <c r="AT24" s="210">
        <v>4.2287299999999997</v>
      </c>
      <c r="AU24" s="210">
        <v>5.3612399999999996</v>
      </c>
      <c r="AV24" s="210">
        <v>5.7248900000000003</v>
      </c>
      <c r="AW24" s="210">
        <v>5.24695</v>
      </c>
      <c r="AX24" s="210">
        <v>3.9066399999999999</v>
      </c>
      <c r="AY24" s="210">
        <v>4.5508199999999999</v>
      </c>
      <c r="AZ24" s="299">
        <v>4.8790469999999999</v>
      </c>
      <c r="BA24" s="299">
        <v>4.0967900000000004</v>
      </c>
      <c r="BB24" s="299">
        <v>4.0031990000000004</v>
      </c>
      <c r="BC24" s="299">
        <v>3.9369649999999998</v>
      </c>
      <c r="BD24" s="299">
        <v>3.969884</v>
      </c>
      <c r="BE24" s="299">
        <v>3.9757539999999998</v>
      </c>
      <c r="BF24" s="299">
        <v>3.9851860000000001</v>
      </c>
      <c r="BG24" s="299">
        <v>3.842997</v>
      </c>
      <c r="BH24" s="299">
        <v>3.8168060000000001</v>
      </c>
      <c r="BI24" s="299">
        <v>3.8644859999999999</v>
      </c>
      <c r="BJ24" s="299">
        <v>3.8905159999999999</v>
      </c>
      <c r="BK24" s="299">
        <v>4.0153980000000002</v>
      </c>
      <c r="BL24" s="299">
        <v>3.9463159999999999</v>
      </c>
      <c r="BM24" s="299">
        <v>3.6916579999999999</v>
      </c>
      <c r="BN24" s="299">
        <v>3.6050529999999998</v>
      </c>
      <c r="BO24" s="299">
        <v>3.5763210000000001</v>
      </c>
      <c r="BP24" s="299">
        <v>3.6186690000000001</v>
      </c>
      <c r="BQ24" s="299">
        <v>3.6438459999999999</v>
      </c>
      <c r="BR24" s="299">
        <v>3.6757559999999998</v>
      </c>
      <c r="BS24" s="299">
        <v>3.6508959999999999</v>
      </c>
      <c r="BT24" s="299">
        <v>3.7306330000000001</v>
      </c>
      <c r="BU24" s="299">
        <v>3.7900450000000001</v>
      </c>
      <c r="BV24" s="299">
        <v>3.8792900000000001</v>
      </c>
    </row>
    <row r="25" spans="1:74" ht="11.15" customHeight="1" x14ac:dyDescent="0.25">
      <c r="A25" s="52" t="s">
        <v>131</v>
      </c>
      <c r="B25" s="150" t="s">
        <v>124</v>
      </c>
      <c r="C25" s="210">
        <v>3.69</v>
      </c>
      <c r="D25" s="210">
        <v>2.67</v>
      </c>
      <c r="E25" s="210">
        <v>2.6930000000000001</v>
      </c>
      <c r="F25" s="210">
        <v>2.7959999999999998</v>
      </c>
      <c r="G25" s="210">
        <v>2.8</v>
      </c>
      <c r="H25" s="210">
        <v>2.9670000000000001</v>
      </c>
      <c r="I25" s="210">
        <v>2.8330000000000002</v>
      </c>
      <c r="J25" s="210">
        <v>2.9609999999999999</v>
      </c>
      <c r="K25" s="210">
        <v>2.9950000000000001</v>
      </c>
      <c r="L25" s="210">
        <v>3.2759999999999998</v>
      </c>
      <c r="M25" s="210">
        <v>4.0910000000000002</v>
      </c>
      <c r="N25" s="210">
        <v>4.0410000000000004</v>
      </c>
      <c r="O25" s="210">
        <v>3.109</v>
      </c>
      <c r="P25" s="210">
        <v>2.6909999999999998</v>
      </c>
      <c r="Q25" s="210">
        <v>2.948</v>
      </c>
      <c r="R25" s="210">
        <v>2.6469999999999998</v>
      </c>
      <c r="S25" s="210">
        <v>2.6379999999999999</v>
      </c>
      <c r="T25" s="210">
        <v>2.399</v>
      </c>
      <c r="U25" s="210">
        <v>2.3660000000000001</v>
      </c>
      <c r="V25" s="210">
        <v>2.2210000000000001</v>
      </c>
      <c r="W25" s="210">
        <v>2.5590000000000002</v>
      </c>
      <c r="X25" s="210">
        <v>2.331</v>
      </c>
      <c r="Y25" s="210">
        <v>2.653</v>
      </c>
      <c r="Z25" s="210">
        <v>2.2189999999999999</v>
      </c>
      <c r="AA25" s="210">
        <v>2.02</v>
      </c>
      <c r="AB25" s="210">
        <v>1.91</v>
      </c>
      <c r="AC25" s="210">
        <v>1.79</v>
      </c>
      <c r="AD25" s="210">
        <v>1.74</v>
      </c>
      <c r="AE25" s="210">
        <v>1.748</v>
      </c>
      <c r="AF25" s="210">
        <v>1.631</v>
      </c>
      <c r="AG25" s="210">
        <v>1.7669999999999999</v>
      </c>
      <c r="AH25" s="210">
        <v>2.2999999999999998</v>
      </c>
      <c r="AI25" s="210">
        <v>1.9219999999999999</v>
      </c>
      <c r="AJ25" s="210">
        <v>2.39</v>
      </c>
      <c r="AK25" s="210">
        <v>2.61</v>
      </c>
      <c r="AL25" s="210">
        <v>2.59</v>
      </c>
      <c r="AM25" s="210">
        <v>2.71</v>
      </c>
      <c r="AN25" s="210">
        <v>5.35</v>
      </c>
      <c r="AO25" s="210">
        <v>2.62</v>
      </c>
      <c r="AP25" s="210">
        <v>2.6629999999999998</v>
      </c>
      <c r="AQ25" s="210">
        <v>2.91</v>
      </c>
      <c r="AR25" s="210">
        <v>3.26</v>
      </c>
      <c r="AS25" s="210">
        <v>3.84</v>
      </c>
      <c r="AT25" s="210">
        <v>4.07</v>
      </c>
      <c r="AU25" s="210">
        <v>5.16</v>
      </c>
      <c r="AV25" s="210">
        <v>5.51</v>
      </c>
      <c r="AW25" s="210">
        <v>5.05</v>
      </c>
      <c r="AX25" s="210">
        <v>3.76</v>
      </c>
      <c r="AY25" s="210">
        <v>4.38</v>
      </c>
      <c r="AZ25" s="299">
        <v>4.6959070000000001</v>
      </c>
      <c r="BA25" s="299">
        <v>3.9430130000000001</v>
      </c>
      <c r="BB25" s="299">
        <v>3.852935</v>
      </c>
      <c r="BC25" s="299">
        <v>3.7891859999999999</v>
      </c>
      <c r="BD25" s="299">
        <v>3.8208700000000002</v>
      </c>
      <c r="BE25" s="299">
        <v>3.8265199999999999</v>
      </c>
      <c r="BF25" s="299">
        <v>3.8355980000000001</v>
      </c>
      <c r="BG25" s="299">
        <v>3.6987459999999999</v>
      </c>
      <c r="BH25" s="299">
        <v>3.6735380000000002</v>
      </c>
      <c r="BI25" s="299">
        <v>3.7194280000000002</v>
      </c>
      <c r="BJ25" s="299">
        <v>3.7444809999999999</v>
      </c>
      <c r="BK25" s="299">
        <v>3.8646760000000002</v>
      </c>
      <c r="BL25" s="299">
        <v>3.7981859999999998</v>
      </c>
      <c r="BM25" s="299">
        <v>3.5530870000000001</v>
      </c>
      <c r="BN25" s="299">
        <v>3.4697330000000002</v>
      </c>
      <c r="BO25" s="299">
        <v>3.4420799999999998</v>
      </c>
      <c r="BP25" s="299">
        <v>3.4828380000000001</v>
      </c>
      <c r="BQ25" s="299">
        <v>3.5070700000000001</v>
      </c>
      <c r="BR25" s="299">
        <v>3.5377830000000001</v>
      </c>
      <c r="BS25" s="299">
        <v>3.513855</v>
      </c>
      <c r="BT25" s="299">
        <v>3.5905999999999998</v>
      </c>
      <c r="BU25" s="299">
        <v>3.6477810000000002</v>
      </c>
      <c r="BV25" s="299">
        <v>3.7336770000000001</v>
      </c>
    </row>
    <row r="26" spans="1:74" ht="11.15" customHeight="1" x14ac:dyDescent="0.25">
      <c r="A26" s="52"/>
      <c r="B26" s="53" t="s">
        <v>1005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302"/>
      <c r="BA26" s="30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5" customHeight="1" x14ac:dyDescent="0.25">
      <c r="A27" s="52" t="s">
        <v>674</v>
      </c>
      <c r="B27" s="150" t="s">
        <v>386</v>
      </c>
      <c r="C27" s="210">
        <v>4.46</v>
      </c>
      <c r="D27" s="210">
        <v>4.8499999999999996</v>
      </c>
      <c r="E27" s="210">
        <v>4</v>
      </c>
      <c r="F27" s="210">
        <v>3.89</v>
      </c>
      <c r="G27" s="210">
        <v>3.8</v>
      </c>
      <c r="H27" s="210">
        <v>3.77</v>
      </c>
      <c r="I27" s="210">
        <v>3.75</v>
      </c>
      <c r="J27" s="210">
        <v>3.67</v>
      </c>
      <c r="K27" s="210">
        <v>3.75</v>
      </c>
      <c r="L27" s="210">
        <v>4.03</v>
      </c>
      <c r="M27" s="210">
        <v>4.51</v>
      </c>
      <c r="N27" s="210">
        <v>5.47</v>
      </c>
      <c r="O27" s="210">
        <v>5.0199999999999996</v>
      </c>
      <c r="P27" s="210">
        <v>4.62</v>
      </c>
      <c r="Q27" s="210">
        <v>4.3099999999999996</v>
      </c>
      <c r="R27" s="210">
        <v>3.99</v>
      </c>
      <c r="S27" s="210">
        <v>3.64</v>
      </c>
      <c r="T27" s="210">
        <v>3.55</v>
      </c>
      <c r="U27" s="210">
        <v>3.33</v>
      </c>
      <c r="V27" s="210">
        <v>3.18</v>
      </c>
      <c r="W27" s="210">
        <v>3.35</v>
      </c>
      <c r="X27" s="210">
        <v>3.43</v>
      </c>
      <c r="Y27" s="210">
        <v>3.86</v>
      </c>
      <c r="Z27" s="210">
        <v>3.84</v>
      </c>
      <c r="AA27" s="210">
        <v>3.7</v>
      </c>
      <c r="AB27" s="210">
        <v>3.58</v>
      </c>
      <c r="AC27" s="210">
        <v>3.38</v>
      </c>
      <c r="AD27" s="210">
        <v>2.99</v>
      </c>
      <c r="AE27" s="210">
        <v>2.9</v>
      </c>
      <c r="AF27" s="210">
        <v>2.71</v>
      </c>
      <c r="AG27" s="210">
        <v>2.57</v>
      </c>
      <c r="AH27" s="210">
        <v>2.84</v>
      </c>
      <c r="AI27" s="210">
        <v>3.29</v>
      </c>
      <c r="AJ27" s="210">
        <v>3.28</v>
      </c>
      <c r="AK27" s="210">
        <v>3.98</v>
      </c>
      <c r="AL27" s="210">
        <v>4.0999999999999996</v>
      </c>
      <c r="AM27" s="210">
        <v>4.07</v>
      </c>
      <c r="AN27" s="210">
        <v>9.33</v>
      </c>
      <c r="AO27" s="210">
        <v>4.4000000000000004</v>
      </c>
      <c r="AP27" s="210">
        <v>4</v>
      </c>
      <c r="AQ27" s="210">
        <v>4.12</v>
      </c>
      <c r="AR27" s="210">
        <v>4.1500000000000004</v>
      </c>
      <c r="AS27" s="210">
        <v>4.7300000000000004</v>
      </c>
      <c r="AT27" s="210">
        <v>5.01</v>
      </c>
      <c r="AU27" s="210">
        <v>5.57</v>
      </c>
      <c r="AV27" s="210">
        <v>6.84</v>
      </c>
      <c r="AW27" s="210">
        <v>7.03</v>
      </c>
      <c r="AX27" s="210">
        <v>6.5370119999999998</v>
      </c>
      <c r="AY27" s="210">
        <v>5.6224480000000003</v>
      </c>
      <c r="AZ27" s="299">
        <v>6.2856269999999999</v>
      </c>
      <c r="BA27" s="299">
        <v>5.8566269999999996</v>
      </c>
      <c r="BB27" s="299">
        <v>5.2366539999999997</v>
      </c>
      <c r="BC27" s="299">
        <v>5.0302509999999998</v>
      </c>
      <c r="BD27" s="299">
        <v>4.8694059999999997</v>
      </c>
      <c r="BE27" s="299">
        <v>4.9162350000000004</v>
      </c>
      <c r="BF27" s="299">
        <v>4.8990130000000001</v>
      </c>
      <c r="BG27" s="299">
        <v>4.8311200000000003</v>
      </c>
      <c r="BH27" s="299">
        <v>4.8453869999999997</v>
      </c>
      <c r="BI27" s="299">
        <v>5.0424730000000002</v>
      </c>
      <c r="BJ27" s="299">
        <v>5.3441809999999998</v>
      </c>
      <c r="BK27" s="299">
        <v>5.3882909999999997</v>
      </c>
      <c r="BL27" s="299">
        <v>5.5007919999999997</v>
      </c>
      <c r="BM27" s="299">
        <v>5.1313360000000001</v>
      </c>
      <c r="BN27" s="299">
        <v>4.7910849999999998</v>
      </c>
      <c r="BO27" s="299">
        <v>4.6030620000000004</v>
      </c>
      <c r="BP27" s="299">
        <v>4.49017</v>
      </c>
      <c r="BQ27" s="299">
        <v>4.5487120000000001</v>
      </c>
      <c r="BR27" s="299">
        <v>4.5449549999999999</v>
      </c>
      <c r="BS27" s="299">
        <v>4.4911190000000003</v>
      </c>
      <c r="BT27" s="299">
        <v>4.6137649999999999</v>
      </c>
      <c r="BU27" s="299">
        <v>4.8608710000000004</v>
      </c>
      <c r="BV27" s="299">
        <v>5.2268739999999996</v>
      </c>
    </row>
    <row r="28" spans="1:74" ht="11.15" customHeight="1" x14ac:dyDescent="0.25">
      <c r="A28" s="52" t="s">
        <v>664</v>
      </c>
      <c r="B28" s="150" t="s">
        <v>387</v>
      </c>
      <c r="C28" s="210">
        <v>7.4</v>
      </c>
      <c r="D28" s="210">
        <v>7.74</v>
      </c>
      <c r="E28" s="210">
        <v>7.71</v>
      </c>
      <c r="F28" s="210">
        <v>7.65</v>
      </c>
      <c r="G28" s="210">
        <v>8.34</v>
      </c>
      <c r="H28" s="210">
        <v>8.58</v>
      </c>
      <c r="I28" s="210">
        <v>8.84</v>
      </c>
      <c r="J28" s="210">
        <v>8.69</v>
      </c>
      <c r="K28" s="210">
        <v>8.57</v>
      </c>
      <c r="L28" s="210">
        <v>7.69</v>
      </c>
      <c r="M28" s="210">
        <v>7.34</v>
      </c>
      <c r="N28" s="210">
        <v>7.7</v>
      </c>
      <c r="O28" s="210">
        <v>7.67</v>
      </c>
      <c r="P28" s="210">
        <v>7.54</v>
      </c>
      <c r="Q28" s="210">
        <v>7.4</v>
      </c>
      <c r="R28" s="210">
        <v>7.72</v>
      </c>
      <c r="S28" s="210">
        <v>8.06</v>
      </c>
      <c r="T28" s="210">
        <v>8.2899999999999991</v>
      </c>
      <c r="U28" s="210">
        <v>8.4700000000000006</v>
      </c>
      <c r="V28" s="210">
        <v>8.41</v>
      </c>
      <c r="W28" s="210">
        <v>8.34</v>
      </c>
      <c r="X28" s="210">
        <v>7.63</v>
      </c>
      <c r="Y28" s="210">
        <v>6.98</v>
      </c>
      <c r="Z28" s="210">
        <v>7.19</v>
      </c>
      <c r="AA28" s="210">
        <v>7.24</v>
      </c>
      <c r="AB28" s="210">
        <v>7.03</v>
      </c>
      <c r="AC28" s="210">
        <v>7.29</v>
      </c>
      <c r="AD28" s="210">
        <v>7.24</v>
      </c>
      <c r="AE28" s="210">
        <v>7.73</v>
      </c>
      <c r="AF28" s="210">
        <v>8.24</v>
      </c>
      <c r="AG28" s="210">
        <v>8.49</v>
      </c>
      <c r="AH28" s="210">
        <v>8.48</v>
      </c>
      <c r="AI28" s="210">
        <v>8.4499999999999993</v>
      </c>
      <c r="AJ28" s="210">
        <v>7.59</v>
      </c>
      <c r="AK28" s="210">
        <v>7.64</v>
      </c>
      <c r="AL28" s="210">
        <v>7.39</v>
      </c>
      <c r="AM28" s="210">
        <v>7.41</v>
      </c>
      <c r="AN28" s="210">
        <v>7.35</v>
      </c>
      <c r="AO28" s="210">
        <v>7.99</v>
      </c>
      <c r="AP28" s="210">
        <v>8.4</v>
      </c>
      <c r="AQ28" s="210">
        <v>8.9600000000000009</v>
      </c>
      <c r="AR28" s="210">
        <v>9.58</v>
      </c>
      <c r="AS28" s="210">
        <v>9.8800000000000008</v>
      </c>
      <c r="AT28" s="210">
        <v>10.19</v>
      </c>
      <c r="AU28" s="210">
        <v>10.28</v>
      </c>
      <c r="AV28" s="210">
        <v>10.45</v>
      </c>
      <c r="AW28" s="210">
        <v>10.11</v>
      </c>
      <c r="AX28" s="210">
        <v>10.23481</v>
      </c>
      <c r="AY28" s="210">
        <v>9.5123350000000002</v>
      </c>
      <c r="AZ28" s="299">
        <v>9.4963940000000004</v>
      </c>
      <c r="BA28" s="299">
        <v>9.5686680000000006</v>
      </c>
      <c r="BB28" s="299">
        <v>9.4951190000000008</v>
      </c>
      <c r="BC28" s="299">
        <v>9.6683070000000004</v>
      </c>
      <c r="BD28" s="299">
        <v>9.956213</v>
      </c>
      <c r="BE28" s="299">
        <v>9.922288</v>
      </c>
      <c r="BF28" s="299">
        <v>9.8236340000000002</v>
      </c>
      <c r="BG28" s="299">
        <v>9.5644010000000002</v>
      </c>
      <c r="BH28" s="299">
        <v>8.9453890000000005</v>
      </c>
      <c r="BI28" s="299">
        <v>8.5997350000000008</v>
      </c>
      <c r="BJ28" s="299">
        <v>8.4701489999999993</v>
      </c>
      <c r="BK28" s="299">
        <v>8.3453859999999995</v>
      </c>
      <c r="BL28" s="299">
        <v>8.3602089999999993</v>
      </c>
      <c r="BM28" s="299">
        <v>8.4811230000000002</v>
      </c>
      <c r="BN28" s="299">
        <v>8.536073</v>
      </c>
      <c r="BO28" s="299">
        <v>8.8281939999999999</v>
      </c>
      <c r="BP28" s="299">
        <v>9.1419139999999999</v>
      </c>
      <c r="BQ28" s="299">
        <v>9.2041210000000007</v>
      </c>
      <c r="BR28" s="299">
        <v>9.1776529999999994</v>
      </c>
      <c r="BS28" s="299">
        <v>8.9682569999999995</v>
      </c>
      <c r="BT28" s="299">
        <v>8.4517030000000002</v>
      </c>
      <c r="BU28" s="299">
        <v>8.2055710000000008</v>
      </c>
      <c r="BV28" s="299">
        <v>8.1457370000000004</v>
      </c>
    </row>
    <row r="29" spans="1:74" ht="11.15" customHeight="1" x14ac:dyDescent="0.25">
      <c r="A29" s="52" t="s">
        <v>526</v>
      </c>
      <c r="B29" s="150" t="s">
        <v>388</v>
      </c>
      <c r="C29" s="210">
        <v>8.9</v>
      </c>
      <c r="D29" s="210">
        <v>9.6300000000000008</v>
      </c>
      <c r="E29" s="210">
        <v>9.76</v>
      </c>
      <c r="F29" s="210">
        <v>10.050000000000001</v>
      </c>
      <c r="G29" s="210">
        <v>13.52</v>
      </c>
      <c r="H29" s="210">
        <v>16.47</v>
      </c>
      <c r="I29" s="210">
        <v>17.850000000000001</v>
      </c>
      <c r="J29" s="210">
        <v>18.559999999999999</v>
      </c>
      <c r="K29" s="210">
        <v>17.23</v>
      </c>
      <c r="L29" s="210">
        <v>12.22</v>
      </c>
      <c r="M29" s="210">
        <v>9.42</v>
      </c>
      <c r="N29" s="210">
        <v>9.6199999999999992</v>
      </c>
      <c r="O29" s="210">
        <v>9.36</v>
      </c>
      <c r="P29" s="210">
        <v>9.4</v>
      </c>
      <c r="Q29" s="210">
        <v>9.42</v>
      </c>
      <c r="R29" s="210">
        <v>10.85</v>
      </c>
      <c r="S29" s="210">
        <v>12.76</v>
      </c>
      <c r="T29" s="210">
        <v>15.6</v>
      </c>
      <c r="U29" s="210">
        <v>17.739999999999998</v>
      </c>
      <c r="V29" s="210">
        <v>18.37</v>
      </c>
      <c r="W29" s="210">
        <v>17.61</v>
      </c>
      <c r="X29" s="210">
        <v>12.5</v>
      </c>
      <c r="Y29" s="210">
        <v>9.33</v>
      </c>
      <c r="Z29" s="210">
        <v>9.3000000000000007</v>
      </c>
      <c r="AA29" s="210">
        <v>9.43</v>
      </c>
      <c r="AB29" s="210">
        <v>9.19</v>
      </c>
      <c r="AC29" s="210">
        <v>9.8000000000000007</v>
      </c>
      <c r="AD29" s="210">
        <v>10.42</v>
      </c>
      <c r="AE29" s="210">
        <v>11.79</v>
      </c>
      <c r="AF29" s="210">
        <v>15.33</v>
      </c>
      <c r="AG29" s="210">
        <v>17.489999999999998</v>
      </c>
      <c r="AH29" s="210">
        <v>18.27</v>
      </c>
      <c r="AI29" s="210">
        <v>16.850000000000001</v>
      </c>
      <c r="AJ29" s="210">
        <v>12.26</v>
      </c>
      <c r="AK29" s="210">
        <v>10.99</v>
      </c>
      <c r="AL29" s="210">
        <v>9.75</v>
      </c>
      <c r="AM29" s="210">
        <v>9.68</v>
      </c>
      <c r="AN29" s="210">
        <v>9.31</v>
      </c>
      <c r="AO29" s="210">
        <v>10.51</v>
      </c>
      <c r="AP29" s="210">
        <v>12.25</v>
      </c>
      <c r="AQ29" s="210">
        <v>14.13</v>
      </c>
      <c r="AR29" s="210">
        <v>17.73</v>
      </c>
      <c r="AS29" s="210">
        <v>19.940000000000001</v>
      </c>
      <c r="AT29" s="210">
        <v>20.98</v>
      </c>
      <c r="AU29" s="210">
        <v>20.25</v>
      </c>
      <c r="AV29" s="210">
        <v>17.5</v>
      </c>
      <c r="AW29" s="210">
        <v>13.29</v>
      </c>
      <c r="AX29" s="210">
        <v>13.2348</v>
      </c>
      <c r="AY29" s="210">
        <v>11.7918</v>
      </c>
      <c r="AZ29" s="299">
        <v>11.744999999999999</v>
      </c>
      <c r="BA29" s="299">
        <v>12.14171</v>
      </c>
      <c r="BB29" s="299">
        <v>12.813739999999999</v>
      </c>
      <c r="BC29" s="299">
        <v>14.742240000000001</v>
      </c>
      <c r="BD29" s="299">
        <v>17.203189999999999</v>
      </c>
      <c r="BE29" s="299">
        <v>18.542090000000002</v>
      </c>
      <c r="BF29" s="299">
        <v>19.105889999999999</v>
      </c>
      <c r="BG29" s="299">
        <v>18.01286</v>
      </c>
      <c r="BH29" s="299">
        <v>14.38438</v>
      </c>
      <c r="BI29" s="299">
        <v>11.56809</v>
      </c>
      <c r="BJ29" s="299">
        <v>10.619120000000001</v>
      </c>
      <c r="BK29" s="299">
        <v>10.31119</v>
      </c>
      <c r="BL29" s="299">
        <v>10.3386</v>
      </c>
      <c r="BM29" s="299">
        <v>10.880559999999999</v>
      </c>
      <c r="BN29" s="299">
        <v>11.80683</v>
      </c>
      <c r="BO29" s="299">
        <v>13.9087</v>
      </c>
      <c r="BP29" s="299">
        <v>16.52685</v>
      </c>
      <c r="BQ29" s="299">
        <v>17.962350000000001</v>
      </c>
      <c r="BR29" s="299">
        <v>18.60577</v>
      </c>
      <c r="BS29" s="299">
        <v>17.579640000000001</v>
      </c>
      <c r="BT29" s="299">
        <v>14.01854</v>
      </c>
      <c r="BU29" s="299">
        <v>11.267530000000001</v>
      </c>
      <c r="BV29" s="299">
        <v>10.376709999999999</v>
      </c>
    </row>
    <row r="30" spans="1:74" ht="11.15" customHeight="1" x14ac:dyDescent="0.25">
      <c r="A30" s="49"/>
      <c r="B30" s="54" t="s">
        <v>985</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372"/>
      <c r="BA30" s="372"/>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5" customHeight="1" x14ac:dyDescent="0.25">
      <c r="A31" s="49"/>
      <c r="B31" s="55" t="s">
        <v>106</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372"/>
      <c r="BA31" s="372"/>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5" customHeight="1" x14ac:dyDescent="0.25">
      <c r="A32" s="52" t="s">
        <v>523</v>
      </c>
      <c r="B32" s="150" t="s">
        <v>389</v>
      </c>
      <c r="C32" s="210">
        <v>2.06</v>
      </c>
      <c r="D32" s="210">
        <v>2.0699999999999998</v>
      </c>
      <c r="E32" s="210">
        <v>2.04</v>
      </c>
      <c r="F32" s="210">
        <v>2.0699999999999998</v>
      </c>
      <c r="G32" s="210">
        <v>2.04</v>
      </c>
      <c r="H32" s="210">
        <v>2.04</v>
      </c>
      <c r="I32" s="210">
        <v>2.0499999999999998</v>
      </c>
      <c r="J32" s="210">
        <v>2.06</v>
      </c>
      <c r="K32" s="210">
        <v>2.0499999999999998</v>
      </c>
      <c r="L32" s="210">
        <v>2.04</v>
      </c>
      <c r="M32" s="210">
        <v>2.06</v>
      </c>
      <c r="N32" s="210">
        <v>2.11</v>
      </c>
      <c r="O32" s="210">
        <v>2.1</v>
      </c>
      <c r="P32" s="210">
        <v>2.0699999999999998</v>
      </c>
      <c r="Q32" s="210">
        <v>2.08</v>
      </c>
      <c r="R32" s="210">
        <v>2.0699999999999998</v>
      </c>
      <c r="S32" s="210">
        <v>2.0499999999999998</v>
      </c>
      <c r="T32" s="210">
        <v>2.0299999999999998</v>
      </c>
      <c r="U32" s="210">
        <v>2.02</v>
      </c>
      <c r="V32" s="210">
        <v>2</v>
      </c>
      <c r="W32" s="210">
        <v>1.96</v>
      </c>
      <c r="X32" s="210">
        <v>1.96</v>
      </c>
      <c r="Y32" s="210">
        <v>1.96</v>
      </c>
      <c r="Z32" s="210">
        <v>1.91</v>
      </c>
      <c r="AA32" s="210">
        <v>1.94</v>
      </c>
      <c r="AB32" s="210">
        <v>1.9</v>
      </c>
      <c r="AC32" s="210">
        <v>1.93</v>
      </c>
      <c r="AD32" s="210">
        <v>1.92</v>
      </c>
      <c r="AE32" s="210">
        <v>1.89</v>
      </c>
      <c r="AF32" s="210">
        <v>1.9</v>
      </c>
      <c r="AG32" s="210">
        <v>1.91</v>
      </c>
      <c r="AH32" s="210">
        <v>1.94</v>
      </c>
      <c r="AI32" s="210">
        <v>1.94</v>
      </c>
      <c r="AJ32" s="210">
        <v>1.91</v>
      </c>
      <c r="AK32" s="210">
        <v>1.91</v>
      </c>
      <c r="AL32" s="210">
        <v>1.92</v>
      </c>
      <c r="AM32" s="210">
        <v>1.91</v>
      </c>
      <c r="AN32" s="210">
        <v>1.93</v>
      </c>
      <c r="AO32" s="210">
        <v>1.9</v>
      </c>
      <c r="AP32" s="210">
        <v>1.9</v>
      </c>
      <c r="AQ32" s="210">
        <v>1.9</v>
      </c>
      <c r="AR32" s="210">
        <v>1.96</v>
      </c>
      <c r="AS32" s="210">
        <v>2.0099999999999998</v>
      </c>
      <c r="AT32" s="210">
        <v>2.06</v>
      </c>
      <c r="AU32" s="210">
        <v>2.0099999999999998</v>
      </c>
      <c r="AV32" s="210">
        <v>2.0329233898000001</v>
      </c>
      <c r="AW32" s="210">
        <v>2.0416632200999998</v>
      </c>
      <c r="AX32" s="210">
        <v>2.0427810000000002</v>
      </c>
      <c r="AY32" s="210">
        <v>2.0403199999999999</v>
      </c>
      <c r="AZ32" s="299">
        <v>2.05769</v>
      </c>
      <c r="BA32" s="299">
        <v>2.0702370000000001</v>
      </c>
      <c r="BB32" s="299">
        <v>2.0986790000000002</v>
      </c>
      <c r="BC32" s="299">
        <v>2.066513</v>
      </c>
      <c r="BD32" s="299">
        <v>2.0388419999999998</v>
      </c>
      <c r="BE32" s="299">
        <v>1.90201</v>
      </c>
      <c r="BF32" s="299">
        <v>1.90235</v>
      </c>
      <c r="BG32" s="299">
        <v>1.928693</v>
      </c>
      <c r="BH32" s="299">
        <v>1.889043</v>
      </c>
      <c r="BI32" s="299">
        <v>1.9124669999999999</v>
      </c>
      <c r="BJ32" s="299">
        <v>1.914873</v>
      </c>
      <c r="BK32" s="299">
        <v>1.8462620000000001</v>
      </c>
      <c r="BL32" s="299">
        <v>1.842225</v>
      </c>
      <c r="BM32" s="299">
        <v>1.854816</v>
      </c>
      <c r="BN32" s="299">
        <v>1.8680540000000001</v>
      </c>
      <c r="BO32" s="299">
        <v>1.8638650000000001</v>
      </c>
      <c r="BP32" s="299">
        <v>1.837172</v>
      </c>
      <c r="BQ32" s="299">
        <v>1.8415490000000001</v>
      </c>
      <c r="BR32" s="299">
        <v>1.8465769999999999</v>
      </c>
      <c r="BS32" s="299">
        <v>1.8368340000000001</v>
      </c>
      <c r="BT32" s="299">
        <v>1.815741</v>
      </c>
      <c r="BU32" s="299">
        <v>1.8166990000000001</v>
      </c>
      <c r="BV32" s="299">
        <v>1.8216319999999999</v>
      </c>
    </row>
    <row r="33" spans="1:74" ht="11.15" customHeight="1" x14ac:dyDescent="0.25">
      <c r="A33" s="52" t="s">
        <v>525</v>
      </c>
      <c r="B33" s="150" t="s">
        <v>390</v>
      </c>
      <c r="C33" s="210">
        <v>5.0599999999999996</v>
      </c>
      <c r="D33" s="210">
        <v>3.61</v>
      </c>
      <c r="E33" s="210">
        <v>3.18</v>
      </c>
      <c r="F33" s="210">
        <v>3.14</v>
      </c>
      <c r="G33" s="210">
        <v>3.06</v>
      </c>
      <c r="H33" s="210">
        <v>3.13</v>
      </c>
      <c r="I33" s="210">
        <v>3.23</v>
      </c>
      <c r="J33" s="210">
        <v>3.28</v>
      </c>
      <c r="K33" s="210">
        <v>3.12</v>
      </c>
      <c r="L33" s="210">
        <v>3.43</v>
      </c>
      <c r="M33" s="210">
        <v>4.18</v>
      </c>
      <c r="N33" s="210">
        <v>4.72</v>
      </c>
      <c r="O33" s="210">
        <v>4</v>
      </c>
      <c r="P33" s="210">
        <v>3.63</v>
      </c>
      <c r="Q33" s="210">
        <v>3.46</v>
      </c>
      <c r="R33" s="210">
        <v>2.89</v>
      </c>
      <c r="S33" s="210">
        <v>2.77</v>
      </c>
      <c r="T33" s="210">
        <v>2.58</v>
      </c>
      <c r="U33" s="210">
        <v>2.54</v>
      </c>
      <c r="V33" s="210">
        <v>2.42</v>
      </c>
      <c r="W33" s="210">
        <v>2.59</v>
      </c>
      <c r="X33" s="210">
        <v>2.4900000000000002</v>
      </c>
      <c r="Y33" s="210">
        <v>2.96</v>
      </c>
      <c r="Z33" s="210">
        <v>2.91</v>
      </c>
      <c r="AA33" s="210">
        <v>2.62</v>
      </c>
      <c r="AB33" s="210">
        <v>2.4</v>
      </c>
      <c r="AC33" s="210">
        <v>2.14</v>
      </c>
      <c r="AD33" s="210">
        <v>2.1</v>
      </c>
      <c r="AE33" s="210">
        <v>2.17</v>
      </c>
      <c r="AF33" s="210">
        <v>2.0299999999999998</v>
      </c>
      <c r="AG33" s="210">
        <v>2.06</v>
      </c>
      <c r="AH33" s="210">
        <v>2.41</v>
      </c>
      <c r="AI33" s="210">
        <v>2.42</v>
      </c>
      <c r="AJ33" s="210">
        <v>2.5</v>
      </c>
      <c r="AK33" s="210">
        <v>3</v>
      </c>
      <c r="AL33" s="210">
        <v>3.17</v>
      </c>
      <c r="AM33" s="210">
        <v>3.19</v>
      </c>
      <c r="AN33" s="210">
        <v>15.52</v>
      </c>
      <c r="AO33" s="210">
        <v>3.26</v>
      </c>
      <c r="AP33" s="210">
        <v>3.01</v>
      </c>
      <c r="AQ33" s="210">
        <v>3.24</v>
      </c>
      <c r="AR33" s="210">
        <v>3.45</v>
      </c>
      <c r="AS33" s="210">
        <v>3.98</v>
      </c>
      <c r="AT33" s="210">
        <v>4.3</v>
      </c>
      <c r="AU33" s="210">
        <v>4.92</v>
      </c>
      <c r="AV33" s="210">
        <v>5.5828995624999997</v>
      </c>
      <c r="AW33" s="210">
        <v>5.6917717545000004</v>
      </c>
      <c r="AX33" s="210">
        <v>4.8972090000000001</v>
      </c>
      <c r="AY33" s="210">
        <v>4.6955580000000001</v>
      </c>
      <c r="AZ33" s="299">
        <v>5.1679760000000003</v>
      </c>
      <c r="BA33" s="299">
        <v>4.3180639999999997</v>
      </c>
      <c r="BB33" s="299">
        <v>4.1491879999999997</v>
      </c>
      <c r="BC33" s="299">
        <v>4.0346520000000003</v>
      </c>
      <c r="BD33" s="299">
        <v>3.9395009999999999</v>
      </c>
      <c r="BE33" s="299">
        <v>3.954199</v>
      </c>
      <c r="BF33" s="299">
        <v>3.9930590000000001</v>
      </c>
      <c r="BG33" s="299">
        <v>3.8519109999999999</v>
      </c>
      <c r="BH33" s="299">
        <v>3.8709950000000002</v>
      </c>
      <c r="BI33" s="299">
        <v>4.009703</v>
      </c>
      <c r="BJ33" s="299">
        <v>4.2332830000000001</v>
      </c>
      <c r="BK33" s="299">
        <v>4.4968320000000004</v>
      </c>
      <c r="BL33" s="299">
        <v>4.3697689999999998</v>
      </c>
      <c r="BM33" s="299">
        <v>3.94536</v>
      </c>
      <c r="BN33" s="299">
        <v>3.7419210000000001</v>
      </c>
      <c r="BO33" s="299">
        <v>3.6380699999999999</v>
      </c>
      <c r="BP33" s="299">
        <v>3.5517629999999998</v>
      </c>
      <c r="BQ33" s="299">
        <v>3.6098659999999998</v>
      </c>
      <c r="BR33" s="299">
        <v>3.670385</v>
      </c>
      <c r="BS33" s="299">
        <v>3.6495769999999998</v>
      </c>
      <c r="BT33" s="299">
        <v>3.7837100000000001</v>
      </c>
      <c r="BU33" s="299">
        <v>3.9369010000000002</v>
      </c>
      <c r="BV33" s="299">
        <v>4.209193</v>
      </c>
    </row>
    <row r="34" spans="1:74" ht="11.15" customHeight="1" x14ac:dyDescent="0.25">
      <c r="A34" s="52" t="s">
        <v>524</v>
      </c>
      <c r="B34" s="576" t="s">
        <v>986</v>
      </c>
      <c r="C34" s="210">
        <v>11.45</v>
      </c>
      <c r="D34" s="210">
        <v>11.46</v>
      </c>
      <c r="E34" s="210">
        <v>12.1</v>
      </c>
      <c r="F34" s="210">
        <v>12.2</v>
      </c>
      <c r="G34" s="210">
        <v>12.83</v>
      </c>
      <c r="H34" s="210">
        <v>13.81</v>
      </c>
      <c r="I34" s="210">
        <v>13.76</v>
      </c>
      <c r="J34" s="210">
        <v>14.38</v>
      </c>
      <c r="K34" s="210">
        <v>13.91</v>
      </c>
      <c r="L34" s="210">
        <v>14.52</v>
      </c>
      <c r="M34" s="210">
        <v>15.25</v>
      </c>
      <c r="N34" s="210">
        <v>13.56</v>
      </c>
      <c r="O34" s="210">
        <v>11.3</v>
      </c>
      <c r="P34" s="210">
        <v>12.28</v>
      </c>
      <c r="Q34" s="210">
        <v>13.68</v>
      </c>
      <c r="R34" s="210">
        <v>13.89</v>
      </c>
      <c r="S34" s="210">
        <v>13.47</v>
      </c>
      <c r="T34" s="210">
        <v>12.92</v>
      </c>
      <c r="U34" s="210">
        <v>12.93</v>
      </c>
      <c r="V34" s="210">
        <v>13.72</v>
      </c>
      <c r="W34" s="210">
        <v>11.53</v>
      </c>
      <c r="X34" s="210">
        <v>12.65</v>
      </c>
      <c r="Y34" s="210">
        <v>12.05</v>
      </c>
      <c r="Z34" s="210">
        <v>12.85</v>
      </c>
      <c r="AA34" s="210">
        <v>13.16</v>
      </c>
      <c r="AB34" s="210">
        <v>12.68</v>
      </c>
      <c r="AC34" s="210">
        <v>10.29</v>
      </c>
      <c r="AD34" s="210">
        <v>8.1999999999999993</v>
      </c>
      <c r="AE34" s="210">
        <v>5.7</v>
      </c>
      <c r="AF34" s="210">
        <v>6.26</v>
      </c>
      <c r="AG34" s="210">
        <v>7.38</v>
      </c>
      <c r="AH34" s="210">
        <v>9.67</v>
      </c>
      <c r="AI34" s="210">
        <v>9.56</v>
      </c>
      <c r="AJ34" s="210">
        <v>8.68</v>
      </c>
      <c r="AK34" s="210">
        <v>8.86</v>
      </c>
      <c r="AL34" s="210">
        <v>9.2100000000000009</v>
      </c>
      <c r="AM34" s="210">
        <v>10.33</v>
      </c>
      <c r="AN34" s="210">
        <v>11.37</v>
      </c>
      <c r="AO34" s="210">
        <v>12.41</v>
      </c>
      <c r="AP34" s="210">
        <v>12.81</v>
      </c>
      <c r="AQ34" s="210">
        <v>12.82</v>
      </c>
      <c r="AR34" s="210">
        <v>13.56</v>
      </c>
      <c r="AS34" s="210">
        <v>14.34</v>
      </c>
      <c r="AT34" s="210">
        <v>14.47</v>
      </c>
      <c r="AU34" s="210">
        <v>13.8</v>
      </c>
      <c r="AV34" s="210">
        <v>14.974984101</v>
      </c>
      <c r="AW34" s="210">
        <v>17.025427201999999</v>
      </c>
      <c r="AX34" s="210">
        <v>15.838570000000001</v>
      </c>
      <c r="AY34" s="210">
        <v>15.01465</v>
      </c>
      <c r="AZ34" s="299">
        <v>15.26017</v>
      </c>
      <c r="BA34" s="299">
        <v>16.037749999999999</v>
      </c>
      <c r="BB34" s="299">
        <v>16.701499999999999</v>
      </c>
      <c r="BC34" s="299">
        <v>16.281680000000001</v>
      </c>
      <c r="BD34" s="299">
        <v>16.545480000000001</v>
      </c>
      <c r="BE34" s="299">
        <v>15.93763</v>
      </c>
      <c r="BF34" s="299">
        <v>15.327389999999999</v>
      </c>
      <c r="BG34" s="299">
        <v>14.805730000000001</v>
      </c>
      <c r="BH34" s="299">
        <v>14.355309999999999</v>
      </c>
      <c r="BI34" s="299">
        <v>13.934810000000001</v>
      </c>
      <c r="BJ34" s="299">
        <v>14.09196</v>
      </c>
      <c r="BK34" s="299">
        <v>13.936439999999999</v>
      </c>
      <c r="BL34" s="299">
        <v>13.452769999999999</v>
      </c>
      <c r="BM34" s="299">
        <v>13.608269999999999</v>
      </c>
      <c r="BN34" s="299">
        <v>14.08874</v>
      </c>
      <c r="BO34" s="299">
        <v>13.532299999999999</v>
      </c>
      <c r="BP34" s="299">
        <v>13.73808</v>
      </c>
      <c r="BQ34" s="299">
        <v>13.11999</v>
      </c>
      <c r="BR34" s="299">
        <v>12.601419999999999</v>
      </c>
      <c r="BS34" s="299">
        <v>12.304080000000001</v>
      </c>
      <c r="BT34" s="299">
        <v>12.2111</v>
      </c>
      <c r="BU34" s="299">
        <v>12.113770000000001</v>
      </c>
      <c r="BV34" s="299">
        <v>12.48775</v>
      </c>
    </row>
    <row r="35" spans="1:74" ht="11.15" customHeight="1" x14ac:dyDescent="0.25">
      <c r="A35" s="52" t="s">
        <v>16</v>
      </c>
      <c r="B35" s="150" t="s">
        <v>397</v>
      </c>
      <c r="C35" s="210">
        <v>16.07</v>
      </c>
      <c r="D35" s="210">
        <v>15.19</v>
      </c>
      <c r="E35" s="210">
        <v>15.02</v>
      </c>
      <c r="F35" s="210">
        <v>16.190000000000001</v>
      </c>
      <c r="G35" s="210">
        <v>16.73</v>
      </c>
      <c r="H35" s="210">
        <v>16.59</v>
      </c>
      <c r="I35" s="210">
        <v>16.21</v>
      </c>
      <c r="J35" s="210">
        <v>16.93</v>
      </c>
      <c r="K35" s="210">
        <v>17.39</v>
      </c>
      <c r="L35" s="210">
        <v>17.760000000000002</v>
      </c>
      <c r="M35" s="210">
        <v>16.39</v>
      </c>
      <c r="N35" s="210">
        <v>14.54</v>
      </c>
      <c r="O35" s="210">
        <v>14.12</v>
      </c>
      <c r="P35" s="210">
        <v>15.19</v>
      </c>
      <c r="Q35" s="210">
        <v>15.7</v>
      </c>
      <c r="R35" s="210">
        <v>16.350000000000001</v>
      </c>
      <c r="S35" s="210">
        <v>16.190000000000001</v>
      </c>
      <c r="T35" s="210">
        <v>14.85</v>
      </c>
      <c r="U35" s="210">
        <v>15.1</v>
      </c>
      <c r="V35" s="210">
        <v>14.82</v>
      </c>
      <c r="W35" s="210">
        <v>15.04</v>
      </c>
      <c r="X35" s="210">
        <v>15.37</v>
      </c>
      <c r="Y35" s="210">
        <v>15.28</v>
      </c>
      <c r="Z35" s="210">
        <v>14.73</v>
      </c>
      <c r="AA35" s="210">
        <v>14.62</v>
      </c>
      <c r="AB35" s="210">
        <v>13.83</v>
      </c>
      <c r="AC35" s="210">
        <v>10.85</v>
      </c>
      <c r="AD35" s="210">
        <v>8.83</v>
      </c>
      <c r="AE35" s="210">
        <v>7.42</v>
      </c>
      <c r="AF35" s="210">
        <v>9.14</v>
      </c>
      <c r="AG35" s="210">
        <v>10.96</v>
      </c>
      <c r="AH35" s="210">
        <v>10.7</v>
      </c>
      <c r="AI35" s="210">
        <v>9.8699999999999992</v>
      </c>
      <c r="AJ35" s="210">
        <v>10.37</v>
      </c>
      <c r="AK35" s="210">
        <v>10.63</v>
      </c>
      <c r="AL35" s="210">
        <v>11.54</v>
      </c>
      <c r="AM35" s="210">
        <v>12.16</v>
      </c>
      <c r="AN35" s="210">
        <v>13.71</v>
      </c>
      <c r="AO35" s="210">
        <v>14.39</v>
      </c>
      <c r="AP35" s="210">
        <v>14.76</v>
      </c>
      <c r="AQ35" s="210">
        <v>15.09</v>
      </c>
      <c r="AR35" s="210">
        <v>15.73</v>
      </c>
      <c r="AS35" s="210">
        <v>16</v>
      </c>
      <c r="AT35" s="210">
        <v>16.03</v>
      </c>
      <c r="AU35" s="210">
        <v>16.61</v>
      </c>
      <c r="AV35" s="210">
        <v>18.281105757999999</v>
      </c>
      <c r="AW35" s="210">
        <v>18.139137252000001</v>
      </c>
      <c r="AX35" s="210">
        <v>17.660710000000002</v>
      </c>
      <c r="AY35" s="210">
        <v>19.43328</v>
      </c>
      <c r="AZ35" s="299">
        <v>20.216940000000001</v>
      </c>
      <c r="BA35" s="299">
        <v>20.24821</v>
      </c>
      <c r="BB35" s="299">
        <v>19.881689999999999</v>
      </c>
      <c r="BC35" s="299">
        <v>19.459230000000002</v>
      </c>
      <c r="BD35" s="299">
        <v>19.401589999999999</v>
      </c>
      <c r="BE35" s="299">
        <v>19.210470000000001</v>
      </c>
      <c r="BF35" s="299">
        <v>18.778169999999999</v>
      </c>
      <c r="BG35" s="299">
        <v>18.07272</v>
      </c>
      <c r="BH35" s="299">
        <v>17.82958</v>
      </c>
      <c r="BI35" s="299">
        <v>17.918240000000001</v>
      </c>
      <c r="BJ35" s="299">
        <v>17.304320000000001</v>
      </c>
      <c r="BK35" s="299">
        <v>16.863520000000001</v>
      </c>
      <c r="BL35" s="299">
        <v>16.801819999999999</v>
      </c>
      <c r="BM35" s="299">
        <v>16.821770000000001</v>
      </c>
      <c r="BN35" s="299">
        <v>16.40841</v>
      </c>
      <c r="BO35" s="299">
        <v>16.173870000000001</v>
      </c>
      <c r="BP35" s="299">
        <v>16.157789999999999</v>
      </c>
      <c r="BQ35" s="299">
        <v>16.101870000000002</v>
      </c>
      <c r="BR35" s="299">
        <v>15.913349999999999</v>
      </c>
      <c r="BS35" s="299">
        <v>15.722189999999999</v>
      </c>
      <c r="BT35" s="299">
        <v>15.87782</v>
      </c>
      <c r="BU35" s="299">
        <v>16.211600000000001</v>
      </c>
      <c r="BV35" s="299">
        <v>15.73466</v>
      </c>
    </row>
    <row r="36" spans="1:74" ht="11.15" customHeight="1" x14ac:dyDescent="0.25">
      <c r="A36" s="52"/>
      <c r="B36" s="55" t="s">
        <v>1006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302"/>
      <c r="BA36" s="302"/>
      <c r="BB36" s="30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5" customHeight="1" x14ac:dyDescent="0.25">
      <c r="A37" s="56" t="s">
        <v>4</v>
      </c>
      <c r="B37" s="151" t="s">
        <v>386</v>
      </c>
      <c r="C37" s="437">
        <v>6.94</v>
      </c>
      <c r="D37" s="437">
        <v>6.78</v>
      </c>
      <c r="E37" s="437">
        <v>6.63</v>
      </c>
      <c r="F37" s="437">
        <v>6.57</v>
      </c>
      <c r="G37" s="437">
        <v>6.79</v>
      </c>
      <c r="H37" s="437">
        <v>7.17</v>
      </c>
      <c r="I37" s="437">
        <v>7.32</v>
      </c>
      <c r="J37" s="437">
        <v>7.25</v>
      </c>
      <c r="K37" s="437">
        <v>7.05</v>
      </c>
      <c r="L37" s="437">
        <v>6.87</v>
      </c>
      <c r="M37" s="437">
        <v>6.85</v>
      </c>
      <c r="N37" s="437">
        <v>6.67</v>
      </c>
      <c r="O37" s="437">
        <v>6.58</v>
      </c>
      <c r="P37" s="437">
        <v>6.69</v>
      </c>
      <c r="Q37" s="437">
        <v>6.73</v>
      </c>
      <c r="R37" s="437">
        <v>6.51</v>
      </c>
      <c r="S37" s="437">
        <v>6.69</v>
      </c>
      <c r="T37" s="437">
        <v>6.87</v>
      </c>
      <c r="U37" s="437">
        <v>7.14</v>
      </c>
      <c r="V37" s="437">
        <v>7.4</v>
      </c>
      <c r="W37" s="437">
        <v>7.06</v>
      </c>
      <c r="X37" s="437">
        <v>6.84</v>
      </c>
      <c r="Y37" s="437">
        <v>6.72</v>
      </c>
      <c r="Z37" s="437">
        <v>6.38</v>
      </c>
      <c r="AA37" s="437">
        <v>6.37</v>
      </c>
      <c r="AB37" s="437">
        <v>6.44</v>
      </c>
      <c r="AC37" s="437">
        <v>6.39</v>
      </c>
      <c r="AD37" s="437">
        <v>6.39</v>
      </c>
      <c r="AE37" s="437">
        <v>6.54</v>
      </c>
      <c r="AF37" s="437">
        <v>6.94</v>
      </c>
      <c r="AG37" s="437">
        <v>7.16</v>
      </c>
      <c r="AH37" s="437">
        <v>7.07</v>
      </c>
      <c r="AI37" s="437">
        <v>7</v>
      </c>
      <c r="AJ37" s="437">
        <v>6.72</v>
      </c>
      <c r="AK37" s="437">
        <v>6.49</v>
      </c>
      <c r="AL37" s="437">
        <v>6.41</v>
      </c>
      <c r="AM37" s="437">
        <v>6.39</v>
      </c>
      <c r="AN37" s="437">
        <v>7.9</v>
      </c>
      <c r="AO37" s="437">
        <v>7.05</v>
      </c>
      <c r="AP37" s="437">
        <v>6.76</v>
      </c>
      <c r="AQ37" s="437">
        <v>6.71</v>
      </c>
      <c r="AR37" s="437">
        <v>7.28</v>
      </c>
      <c r="AS37" s="437">
        <v>7.54</v>
      </c>
      <c r="AT37" s="437">
        <v>7.65</v>
      </c>
      <c r="AU37" s="437">
        <v>7.71</v>
      </c>
      <c r="AV37" s="437">
        <v>7.53</v>
      </c>
      <c r="AW37" s="437">
        <v>7.47</v>
      </c>
      <c r="AX37" s="437">
        <v>6.9128559999999997</v>
      </c>
      <c r="AY37" s="437">
        <v>6.8178859999999997</v>
      </c>
      <c r="AZ37" s="438">
        <v>7.4884409999999999</v>
      </c>
      <c r="BA37" s="438">
        <v>7.3138579999999997</v>
      </c>
      <c r="BB37" s="438">
        <v>6.9323009999999998</v>
      </c>
      <c r="BC37" s="438">
        <v>6.8493389999999996</v>
      </c>
      <c r="BD37" s="438">
        <v>7.283493</v>
      </c>
      <c r="BE37" s="438">
        <v>7.5514679999999998</v>
      </c>
      <c r="BF37" s="438">
        <v>7.6309259999999997</v>
      </c>
      <c r="BG37" s="438">
        <v>7.5826010000000004</v>
      </c>
      <c r="BH37" s="438">
        <v>7.3009320000000004</v>
      </c>
      <c r="BI37" s="438">
        <v>7.2752369999999997</v>
      </c>
      <c r="BJ37" s="438">
        <v>6.8822330000000003</v>
      </c>
      <c r="BK37" s="438">
        <v>6.7670940000000002</v>
      </c>
      <c r="BL37" s="438">
        <v>7.424391</v>
      </c>
      <c r="BM37" s="438">
        <v>7.2830120000000003</v>
      </c>
      <c r="BN37" s="438">
        <v>6.8926230000000004</v>
      </c>
      <c r="BO37" s="438">
        <v>6.81447</v>
      </c>
      <c r="BP37" s="438">
        <v>7.241606</v>
      </c>
      <c r="BQ37" s="438">
        <v>7.4884000000000004</v>
      </c>
      <c r="BR37" s="438">
        <v>7.566389</v>
      </c>
      <c r="BS37" s="438">
        <v>7.5238170000000002</v>
      </c>
      <c r="BT37" s="438">
        <v>7.2576390000000002</v>
      </c>
      <c r="BU37" s="438">
        <v>7.239617</v>
      </c>
      <c r="BV37" s="438">
        <v>6.8488290000000003</v>
      </c>
    </row>
    <row r="38" spans="1:74" ht="11.15" customHeight="1" x14ac:dyDescent="0.25">
      <c r="A38" s="56" t="s">
        <v>5</v>
      </c>
      <c r="B38" s="151" t="s">
        <v>387</v>
      </c>
      <c r="C38" s="437">
        <v>10.49</v>
      </c>
      <c r="D38" s="437">
        <v>10.65</v>
      </c>
      <c r="E38" s="437">
        <v>10.51</v>
      </c>
      <c r="F38" s="437">
        <v>10.46</v>
      </c>
      <c r="G38" s="437">
        <v>10.51</v>
      </c>
      <c r="H38" s="437">
        <v>10.84</v>
      </c>
      <c r="I38" s="437">
        <v>11</v>
      </c>
      <c r="J38" s="437">
        <v>11.03</v>
      </c>
      <c r="K38" s="437">
        <v>10.72</v>
      </c>
      <c r="L38" s="437">
        <v>10.77</v>
      </c>
      <c r="M38" s="437">
        <v>10.54</v>
      </c>
      <c r="N38" s="437">
        <v>10.33</v>
      </c>
      <c r="O38" s="437">
        <v>10.3</v>
      </c>
      <c r="P38" s="437">
        <v>10.54</v>
      </c>
      <c r="Q38" s="437">
        <v>10.46</v>
      </c>
      <c r="R38" s="437">
        <v>10.52</v>
      </c>
      <c r="S38" s="437">
        <v>10.54</v>
      </c>
      <c r="T38" s="437">
        <v>10.9</v>
      </c>
      <c r="U38" s="437">
        <v>11.02</v>
      </c>
      <c r="V38" s="437">
        <v>11.02</v>
      </c>
      <c r="W38" s="437">
        <v>10.96</v>
      </c>
      <c r="X38" s="437">
        <v>10.74</v>
      </c>
      <c r="Y38" s="437">
        <v>10.57</v>
      </c>
      <c r="Z38" s="437">
        <v>10.32</v>
      </c>
      <c r="AA38" s="437">
        <v>10.18</v>
      </c>
      <c r="AB38" s="437">
        <v>10.3</v>
      </c>
      <c r="AC38" s="437">
        <v>10.34</v>
      </c>
      <c r="AD38" s="437">
        <v>10.37</v>
      </c>
      <c r="AE38" s="437">
        <v>10.4</v>
      </c>
      <c r="AF38" s="437">
        <v>10.89</v>
      </c>
      <c r="AG38" s="437">
        <v>10.84</v>
      </c>
      <c r="AH38" s="437">
        <v>10.9</v>
      </c>
      <c r="AI38" s="437">
        <v>11.02</v>
      </c>
      <c r="AJ38" s="437">
        <v>10.72</v>
      </c>
      <c r="AK38" s="437">
        <v>10.53</v>
      </c>
      <c r="AL38" s="437">
        <v>10.41</v>
      </c>
      <c r="AM38" s="437">
        <v>10.31</v>
      </c>
      <c r="AN38" s="437">
        <v>11.52</v>
      </c>
      <c r="AO38" s="437">
        <v>11.18</v>
      </c>
      <c r="AP38" s="437">
        <v>10.93</v>
      </c>
      <c r="AQ38" s="437">
        <v>10.9</v>
      </c>
      <c r="AR38" s="437">
        <v>11.34</v>
      </c>
      <c r="AS38" s="437">
        <v>11.57</v>
      </c>
      <c r="AT38" s="437">
        <v>11.61</v>
      </c>
      <c r="AU38" s="437">
        <v>11.76</v>
      </c>
      <c r="AV38" s="437">
        <v>11.56</v>
      </c>
      <c r="AW38" s="437">
        <v>11.33</v>
      </c>
      <c r="AX38" s="437">
        <v>10.931330000000001</v>
      </c>
      <c r="AY38" s="437">
        <v>10.94772</v>
      </c>
      <c r="AZ38" s="438">
        <v>12.034840000000001</v>
      </c>
      <c r="BA38" s="438">
        <v>11.84294</v>
      </c>
      <c r="BB38" s="438">
        <v>11.50625</v>
      </c>
      <c r="BC38" s="438">
        <v>11.407640000000001</v>
      </c>
      <c r="BD38" s="438">
        <v>11.828430000000001</v>
      </c>
      <c r="BE38" s="438">
        <v>11.966950000000001</v>
      </c>
      <c r="BF38" s="438">
        <v>11.93896</v>
      </c>
      <c r="BG38" s="438">
        <v>12.07221</v>
      </c>
      <c r="BH38" s="438">
        <v>11.82963</v>
      </c>
      <c r="BI38" s="438">
        <v>11.59844</v>
      </c>
      <c r="BJ38" s="438">
        <v>11.15043</v>
      </c>
      <c r="BK38" s="438">
        <v>11.17018</v>
      </c>
      <c r="BL38" s="438">
        <v>12.28079</v>
      </c>
      <c r="BM38" s="438">
        <v>11.93313</v>
      </c>
      <c r="BN38" s="438">
        <v>11.57545</v>
      </c>
      <c r="BO38" s="438">
        <v>11.46597</v>
      </c>
      <c r="BP38" s="438">
        <v>11.8994</v>
      </c>
      <c r="BQ38" s="438">
        <v>12.019410000000001</v>
      </c>
      <c r="BR38" s="438">
        <v>12.01102</v>
      </c>
      <c r="BS38" s="438">
        <v>12.123519999999999</v>
      </c>
      <c r="BT38" s="438">
        <v>11.882440000000001</v>
      </c>
      <c r="BU38" s="438">
        <v>11.62274</v>
      </c>
      <c r="BV38" s="438">
        <v>11.146039999999999</v>
      </c>
    </row>
    <row r="39" spans="1:74" ht="11.15" customHeight="1" x14ac:dyDescent="0.25">
      <c r="A39" s="56" t="s">
        <v>527</v>
      </c>
      <c r="B39" s="255" t="s">
        <v>388</v>
      </c>
      <c r="C39" s="439">
        <v>12.22</v>
      </c>
      <c r="D39" s="439">
        <v>12.63</v>
      </c>
      <c r="E39" s="439">
        <v>12.97</v>
      </c>
      <c r="F39" s="439">
        <v>12.88</v>
      </c>
      <c r="G39" s="439">
        <v>13.12</v>
      </c>
      <c r="H39" s="439">
        <v>13.03</v>
      </c>
      <c r="I39" s="439">
        <v>13.13</v>
      </c>
      <c r="J39" s="439">
        <v>13.26</v>
      </c>
      <c r="K39" s="439">
        <v>13.01</v>
      </c>
      <c r="L39" s="439">
        <v>12.85</v>
      </c>
      <c r="M39" s="439">
        <v>12.9</v>
      </c>
      <c r="N39" s="439">
        <v>12.43</v>
      </c>
      <c r="O39" s="439">
        <v>12.47</v>
      </c>
      <c r="P39" s="439">
        <v>12.72</v>
      </c>
      <c r="Q39" s="439">
        <v>12.84</v>
      </c>
      <c r="R39" s="439">
        <v>13.25</v>
      </c>
      <c r="S39" s="439">
        <v>13.31</v>
      </c>
      <c r="T39" s="439">
        <v>13.32</v>
      </c>
      <c r="U39" s="439">
        <v>13.26</v>
      </c>
      <c r="V39" s="439">
        <v>13.3</v>
      </c>
      <c r="W39" s="439">
        <v>13.16</v>
      </c>
      <c r="X39" s="439">
        <v>12.81</v>
      </c>
      <c r="Y39" s="439">
        <v>13.03</v>
      </c>
      <c r="Z39" s="439">
        <v>12.68</v>
      </c>
      <c r="AA39" s="439">
        <v>12.76</v>
      </c>
      <c r="AB39" s="439">
        <v>12.82</v>
      </c>
      <c r="AC39" s="439">
        <v>13.04</v>
      </c>
      <c r="AD39" s="439">
        <v>13.24</v>
      </c>
      <c r="AE39" s="439">
        <v>13.1</v>
      </c>
      <c r="AF39" s="439">
        <v>13.22</v>
      </c>
      <c r="AG39" s="439">
        <v>13.21</v>
      </c>
      <c r="AH39" s="439">
        <v>13.26</v>
      </c>
      <c r="AI39" s="439">
        <v>13.49</v>
      </c>
      <c r="AJ39" s="439">
        <v>13.66</v>
      </c>
      <c r="AK39" s="439">
        <v>13.31</v>
      </c>
      <c r="AL39" s="439">
        <v>12.78</v>
      </c>
      <c r="AM39" s="439">
        <v>12.69</v>
      </c>
      <c r="AN39" s="439">
        <v>13.35</v>
      </c>
      <c r="AO39" s="439">
        <v>13.3</v>
      </c>
      <c r="AP39" s="439">
        <v>13.76</v>
      </c>
      <c r="AQ39" s="439">
        <v>13.89</v>
      </c>
      <c r="AR39" s="439">
        <v>13.85</v>
      </c>
      <c r="AS39" s="439">
        <v>13.87</v>
      </c>
      <c r="AT39" s="439">
        <v>13.97</v>
      </c>
      <c r="AU39" s="439">
        <v>14.19</v>
      </c>
      <c r="AV39" s="439">
        <v>14.11</v>
      </c>
      <c r="AW39" s="439">
        <v>14.12</v>
      </c>
      <c r="AX39" s="439">
        <v>13.602589999999999</v>
      </c>
      <c r="AY39" s="439">
        <v>13.46646</v>
      </c>
      <c r="AZ39" s="440">
        <v>14.28599</v>
      </c>
      <c r="BA39" s="440">
        <v>14.062889999999999</v>
      </c>
      <c r="BB39" s="440">
        <v>14.59169</v>
      </c>
      <c r="BC39" s="440">
        <v>14.515169999999999</v>
      </c>
      <c r="BD39" s="440">
        <v>14.386889999999999</v>
      </c>
      <c r="BE39" s="440">
        <v>14.30626</v>
      </c>
      <c r="BF39" s="440">
        <v>14.4718</v>
      </c>
      <c r="BG39" s="440">
        <v>14.659660000000001</v>
      </c>
      <c r="BH39" s="440">
        <v>14.44997</v>
      </c>
      <c r="BI39" s="440">
        <v>14.393370000000001</v>
      </c>
      <c r="BJ39" s="440">
        <v>13.777760000000001</v>
      </c>
      <c r="BK39" s="440">
        <v>13.67895</v>
      </c>
      <c r="BL39" s="440">
        <v>14.40138</v>
      </c>
      <c r="BM39" s="440">
        <v>14.146610000000001</v>
      </c>
      <c r="BN39" s="440">
        <v>14.750780000000001</v>
      </c>
      <c r="BO39" s="440">
        <v>14.530279999999999</v>
      </c>
      <c r="BP39" s="440">
        <v>14.431990000000001</v>
      </c>
      <c r="BQ39" s="440">
        <v>14.360659999999999</v>
      </c>
      <c r="BR39" s="440">
        <v>14.53684</v>
      </c>
      <c r="BS39" s="440">
        <v>14.724299999999999</v>
      </c>
      <c r="BT39" s="440">
        <v>14.438319999999999</v>
      </c>
      <c r="BU39" s="440">
        <v>14.4694</v>
      </c>
      <c r="BV39" s="440">
        <v>13.82999</v>
      </c>
    </row>
    <row r="40" spans="1:74" s="392" customFormat="1" ht="12" customHeight="1" x14ac:dyDescent="0.25">
      <c r="A40" s="391"/>
      <c r="B40" s="768" t="s">
        <v>832</v>
      </c>
      <c r="C40" s="753"/>
      <c r="D40" s="753"/>
      <c r="E40" s="753"/>
      <c r="F40" s="753"/>
      <c r="G40" s="753"/>
      <c r="H40" s="753"/>
      <c r="I40" s="753"/>
      <c r="J40" s="753"/>
      <c r="K40" s="753"/>
      <c r="L40" s="753"/>
      <c r="M40" s="753"/>
      <c r="N40" s="753"/>
      <c r="O40" s="753"/>
      <c r="P40" s="753"/>
      <c r="Q40" s="750"/>
      <c r="AY40" s="451"/>
      <c r="AZ40" s="451"/>
      <c r="BA40" s="451"/>
      <c r="BB40" s="451"/>
      <c r="BC40" s="451"/>
      <c r="BD40" s="581"/>
      <c r="BE40" s="581"/>
      <c r="BF40" s="581"/>
      <c r="BG40" s="451"/>
      <c r="BH40" s="451"/>
      <c r="BI40" s="451"/>
      <c r="BJ40" s="451"/>
    </row>
    <row r="41" spans="1:74" s="392" customFormat="1" ht="12" customHeight="1" x14ac:dyDescent="0.25">
      <c r="A41" s="391"/>
      <c r="B41" s="768" t="s">
        <v>833</v>
      </c>
      <c r="C41" s="753"/>
      <c r="D41" s="753"/>
      <c r="E41" s="753"/>
      <c r="F41" s="753"/>
      <c r="G41" s="753"/>
      <c r="H41" s="753"/>
      <c r="I41" s="753"/>
      <c r="J41" s="753"/>
      <c r="K41" s="753"/>
      <c r="L41" s="753"/>
      <c r="M41" s="753"/>
      <c r="N41" s="753"/>
      <c r="O41" s="753"/>
      <c r="P41" s="753"/>
      <c r="Q41" s="750"/>
      <c r="AY41" s="451"/>
      <c r="AZ41" s="451"/>
      <c r="BA41" s="451"/>
      <c r="BB41" s="451"/>
      <c r="BC41" s="451"/>
      <c r="BD41" s="581"/>
      <c r="BE41" s="581"/>
      <c r="BF41" s="581"/>
      <c r="BG41" s="451"/>
      <c r="BH41" s="451"/>
      <c r="BI41" s="451"/>
      <c r="BJ41" s="451"/>
    </row>
    <row r="42" spans="1:74" s="392" customFormat="1" ht="12" customHeight="1" x14ac:dyDescent="0.25">
      <c r="A42" s="391"/>
      <c r="B42" s="766" t="s">
        <v>987</v>
      </c>
      <c r="C42" s="753"/>
      <c r="D42" s="753"/>
      <c r="E42" s="753"/>
      <c r="F42" s="753"/>
      <c r="G42" s="753"/>
      <c r="H42" s="753"/>
      <c r="I42" s="753"/>
      <c r="J42" s="753"/>
      <c r="K42" s="753"/>
      <c r="L42" s="753"/>
      <c r="M42" s="753"/>
      <c r="N42" s="753"/>
      <c r="O42" s="753"/>
      <c r="P42" s="753"/>
      <c r="Q42" s="750"/>
      <c r="AY42" s="451"/>
      <c r="AZ42" s="451"/>
      <c r="BA42" s="451"/>
      <c r="BB42" s="451"/>
      <c r="BC42" s="451"/>
      <c r="BD42" s="581"/>
      <c r="BE42" s="581"/>
      <c r="BF42" s="581"/>
      <c r="BG42" s="451"/>
      <c r="BH42" s="451"/>
      <c r="BI42" s="451"/>
      <c r="BJ42" s="451"/>
    </row>
    <row r="43" spans="1:74" s="392" customFormat="1" ht="12" customHeight="1" x14ac:dyDescent="0.25">
      <c r="A43" s="391"/>
      <c r="B43" s="743" t="s">
        <v>808</v>
      </c>
      <c r="C43" s="735"/>
      <c r="D43" s="735"/>
      <c r="E43" s="735"/>
      <c r="F43" s="735"/>
      <c r="G43" s="735"/>
      <c r="H43" s="735"/>
      <c r="I43" s="735"/>
      <c r="J43" s="735"/>
      <c r="K43" s="735"/>
      <c r="L43" s="735"/>
      <c r="M43" s="735"/>
      <c r="N43" s="735"/>
      <c r="O43" s="735"/>
      <c r="P43" s="735"/>
      <c r="Q43" s="735"/>
      <c r="AY43" s="451"/>
      <c r="AZ43" s="451"/>
      <c r="BA43" s="451"/>
      <c r="BB43" s="451"/>
      <c r="BC43" s="451"/>
      <c r="BD43" s="581"/>
      <c r="BE43" s="581"/>
      <c r="BF43" s="581"/>
      <c r="BG43" s="451"/>
      <c r="BH43" s="451"/>
      <c r="BI43" s="451"/>
      <c r="BJ43" s="451"/>
    </row>
    <row r="44" spans="1:74" s="392" customFormat="1" ht="12" customHeight="1" x14ac:dyDescent="0.25">
      <c r="A44" s="391"/>
      <c r="B44" s="769" t="str">
        <f>"Notes: "&amp;"EIA completed modeling and analysis for this report on " &amp;Dates!D2&amp;"."</f>
        <v>Notes: EIA completed modeling and analysis for this report on Thursday February 3, 2022.</v>
      </c>
      <c r="C44" s="760"/>
      <c r="D44" s="760"/>
      <c r="E44" s="760"/>
      <c r="F44" s="760"/>
      <c r="G44" s="760"/>
      <c r="H44" s="760"/>
      <c r="I44" s="760"/>
      <c r="J44" s="760"/>
      <c r="K44" s="760"/>
      <c r="L44" s="760"/>
      <c r="M44" s="760"/>
      <c r="N44" s="760"/>
      <c r="O44" s="760"/>
      <c r="P44" s="760"/>
      <c r="Q44" s="760"/>
      <c r="AY44" s="451"/>
      <c r="AZ44" s="451"/>
      <c r="BA44" s="451"/>
      <c r="BB44" s="451"/>
      <c r="BC44" s="451"/>
      <c r="BD44" s="581"/>
      <c r="BE44" s="581"/>
      <c r="BF44" s="581"/>
      <c r="BG44" s="451"/>
      <c r="BH44" s="451"/>
      <c r="BI44" s="451"/>
      <c r="BJ44" s="451"/>
    </row>
    <row r="45" spans="1:74" s="392" customFormat="1" ht="12" customHeight="1" x14ac:dyDescent="0.25">
      <c r="A45" s="391"/>
      <c r="B45" s="761" t="s">
        <v>351</v>
      </c>
      <c r="C45" s="760"/>
      <c r="D45" s="760"/>
      <c r="E45" s="760"/>
      <c r="F45" s="760"/>
      <c r="G45" s="760"/>
      <c r="H45" s="760"/>
      <c r="I45" s="760"/>
      <c r="J45" s="760"/>
      <c r="K45" s="760"/>
      <c r="L45" s="760"/>
      <c r="M45" s="760"/>
      <c r="N45" s="760"/>
      <c r="O45" s="760"/>
      <c r="P45" s="760"/>
      <c r="Q45" s="760"/>
      <c r="AY45" s="451"/>
      <c r="AZ45" s="451"/>
      <c r="BA45" s="451"/>
      <c r="BB45" s="451"/>
      <c r="BC45" s="451"/>
      <c r="BD45" s="581"/>
      <c r="BE45" s="581"/>
      <c r="BF45" s="581"/>
      <c r="BG45" s="451"/>
      <c r="BH45" s="451"/>
      <c r="BI45" s="451"/>
      <c r="BJ45" s="451"/>
    </row>
    <row r="46" spans="1:74" s="392" customFormat="1" ht="12" customHeight="1" x14ac:dyDescent="0.25">
      <c r="A46" s="391"/>
      <c r="B46" s="767" t="s">
        <v>1366</v>
      </c>
      <c r="C46" s="735"/>
      <c r="D46" s="735"/>
      <c r="E46" s="735"/>
      <c r="F46" s="735"/>
      <c r="G46" s="735"/>
      <c r="H46" s="735"/>
      <c r="I46" s="735"/>
      <c r="J46" s="735"/>
      <c r="K46" s="735"/>
      <c r="L46" s="735"/>
      <c r="M46" s="735"/>
      <c r="N46" s="735"/>
      <c r="O46" s="735"/>
      <c r="P46" s="735"/>
      <c r="Q46" s="735"/>
      <c r="AY46" s="451"/>
      <c r="AZ46" s="451"/>
      <c r="BA46" s="451"/>
      <c r="BB46" s="451"/>
      <c r="BC46" s="451"/>
      <c r="BD46" s="581"/>
      <c r="BE46" s="581"/>
      <c r="BF46" s="581"/>
      <c r="BG46" s="451"/>
      <c r="BH46" s="451"/>
      <c r="BI46" s="451"/>
      <c r="BJ46" s="451"/>
    </row>
    <row r="47" spans="1:74" s="392" customFormat="1" ht="12" customHeight="1" x14ac:dyDescent="0.25">
      <c r="A47" s="391"/>
      <c r="B47" s="754" t="s">
        <v>834</v>
      </c>
      <c r="C47" s="753"/>
      <c r="D47" s="753"/>
      <c r="E47" s="753"/>
      <c r="F47" s="753"/>
      <c r="G47" s="753"/>
      <c r="H47" s="753"/>
      <c r="I47" s="753"/>
      <c r="J47" s="753"/>
      <c r="K47" s="753"/>
      <c r="L47" s="753"/>
      <c r="M47" s="753"/>
      <c r="N47" s="753"/>
      <c r="O47" s="753"/>
      <c r="P47" s="753"/>
      <c r="Q47" s="750"/>
      <c r="AY47" s="451"/>
      <c r="AZ47" s="451"/>
      <c r="BA47" s="451"/>
      <c r="BB47" s="451"/>
      <c r="BC47" s="451"/>
      <c r="BD47" s="581"/>
      <c r="BE47" s="581"/>
      <c r="BF47" s="581"/>
      <c r="BG47" s="451"/>
      <c r="BH47" s="451"/>
      <c r="BI47" s="451"/>
      <c r="BJ47" s="451"/>
    </row>
    <row r="48" spans="1:74" s="392" customFormat="1" ht="12" customHeight="1" x14ac:dyDescent="0.25">
      <c r="A48" s="391"/>
      <c r="B48" s="763" t="s">
        <v>835</v>
      </c>
      <c r="C48" s="750"/>
      <c r="D48" s="750"/>
      <c r="E48" s="750"/>
      <c r="F48" s="750"/>
      <c r="G48" s="750"/>
      <c r="H48" s="750"/>
      <c r="I48" s="750"/>
      <c r="J48" s="750"/>
      <c r="K48" s="750"/>
      <c r="L48" s="750"/>
      <c r="M48" s="750"/>
      <c r="N48" s="750"/>
      <c r="O48" s="750"/>
      <c r="P48" s="750"/>
      <c r="Q48" s="750"/>
      <c r="AY48" s="451"/>
      <c r="AZ48" s="451"/>
      <c r="BA48" s="451"/>
      <c r="BB48" s="451"/>
      <c r="BC48" s="451"/>
      <c r="BD48" s="581"/>
      <c r="BE48" s="581"/>
      <c r="BF48" s="581"/>
      <c r="BG48" s="451"/>
      <c r="BH48" s="451"/>
      <c r="BI48" s="451"/>
      <c r="BJ48" s="451"/>
    </row>
    <row r="49" spans="1:74" s="392" customFormat="1" ht="12" customHeight="1" x14ac:dyDescent="0.25">
      <c r="A49" s="391"/>
      <c r="B49" s="765" t="s">
        <v>675</v>
      </c>
      <c r="C49" s="750"/>
      <c r="D49" s="750"/>
      <c r="E49" s="750"/>
      <c r="F49" s="750"/>
      <c r="G49" s="750"/>
      <c r="H49" s="750"/>
      <c r="I49" s="750"/>
      <c r="J49" s="750"/>
      <c r="K49" s="750"/>
      <c r="L49" s="750"/>
      <c r="M49" s="750"/>
      <c r="N49" s="750"/>
      <c r="O49" s="750"/>
      <c r="P49" s="750"/>
      <c r="Q49" s="750"/>
      <c r="AY49" s="451"/>
      <c r="AZ49" s="451"/>
      <c r="BA49" s="451"/>
      <c r="BB49" s="451"/>
      <c r="BC49" s="451"/>
      <c r="BD49" s="581"/>
      <c r="BE49" s="581"/>
      <c r="BF49" s="581"/>
      <c r="BG49" s="451"/>
      <c r="BH49" s="451"/>
      <c r="BI49" s="451"/>
      <c r="BJ49" s="451"/>
    </row>
    <row r="50" spans="1:74" s="392" customFormat="1" ht="12" customHeight="1" x14ac:dyDescent="0.25">
      <c r="A50" s="391"/>
      <c r="B50" s="756" t="s">
        <v>831</v>
      </c>
      <c r="C50" s="757"/>
      <c r="D50" s="757"/>
      <c r="E50" s="757"/>
      <c r="F50" s="757"/>
      <c r="G50" s="757"/>
      <c r="H50" s="757"/>
      <c r="I50" s="757"/>
      <c r="J50" s="757"/>
      <c r="K50" s="757"/>
      <c r="L50" s="757"/>
      <c r="M50" s="757"/>
      <c r="N50" s="757"/>
      <c r="O50" s="757"/>
      <c r="P50" s="757"/>
      <c r="Q50" s="750"/>
      <c r="AY50" s="451"/>
      <c r="AZ50" s="451"/>
      <c r="BA50" s="451"/>
      <c r="BB50" s="451"/>
      <c r="BC50" s="451"/>
      <c r="BD50" s="581"/>
      <c r="BE50" s="581"/>
      <c r="BF50" s="581"/>
      <c r="BG50" s="451"/>
      <c r="BH50" s="451"/>
      <c r="BI50" s="451"/>
      <c r="BJ50" s="451"/>
    </row>
    <row r="51" spans="1:74" s="394" customFormat="1" ht="12" customHeight="1" x14ac:dyDescent="0.25">
      <c r="A51" s="393"/>
      <c r="B51" s="762" t="s">
        <v>1364</v>
      </c>
      <c r="C51" s="750"/>
      <c r="D51" s="750"/>
      <c r="E51" s="750"/>
      <c r="F51" s="750"/>
      <c r="G51" s="750"/>
      <c r="H51" s="750"/>
      <c r="I51" s="750"/>
      <c r="J51" s="750"/>
      <c r="K51" s="750"/>
      <c r="L51" s="750"/>
      <c r="M51" s="750"/>
      <c r="N51" s="750"/>
      <c r="O51" s="750"/>
      <c r="P51" s="750"/>
      <c r="Q51" s="750"/>
      <c r="AY51" s="452"/>
      <c r="AZ51" s="452"/>
      <c r="BA51" s="452"/>
      <c r="BB51" s="452"/>
      <c r="BC51" s="452"/>
      <c r="BD51" s="582"/>
      <c r="BE51" s="582"/>
      <c r="BF51" s="582"/>
      <c r="BG51" s="452"/>
      <c r="BH51" s="452"/>
      <c r="BI51" s="452"/>
      <c r="BJ51" s="452"/>
    </row>
    <row r="52" spans="1:74" x14ac:dyDescent="0.25">
      <c r="BK52" s="373"/>
      <c r="BL52" s="373"/>
      <c r="BM52" s="373"/>
      <c r="BN52" s="373"/>
      <c r="BO52" s="373"/>
      <c r="BP52" s="373"/>
      <c r="BQ52" s="373"/>
      <c r="BR52" s="373"/>
      <c r="BS52" s="373"/>
      <c r="BT52" s="373"/>
      <c r="BU52" s="373"/>
      <c r="BV52" s="373"/>
    </row>
    <row r="53" spans="1:74" x14ac:dyDescent="0.25">
      <c r="BK53" s="373"/>
      <c r="BL53" s="373"/>
      <c r="BM53" s="373"/>
      <c r="BN53" s="373"/>
      <c r="BO53" s="373"/>
      <c r="BP53" s="373"/>
      <c r="BQ53" s="373"/>
      <c r="BR53" s="373"/>
      <c r="BS53" s="373"/>
      <c r="BT53" s="373"/>
      <c r="BU53" s="373"/>
      <c r="BV53" s="373"/>
    </row>
    <row r="54" spans="1:74" x14ac:dyDescent="0.25">
      <c r="BK54" s="373"/>
      <c r="BL54" s="373"/>
      <c r="BM54" s="373"/>
      <c r="BN54" s="373"/>
      <c r="BO54" s="373"/>
      <c r="BP54" s="373"/>
      <c r="BQ54" s="373"/>
      <c r="BR54" s="373"/>
      <c r="BS54" s="373"/>
      <c r="BT54" s="373"/>
      <c r="BU54" s="373"/>
      <c r="BV54" s="373"/>
    </row>
    <row r="55" spans="1:74" x14ac:dyDescent="0.25">
      <c r="BK55" s="373"/>
      <c r="BL55" s="373"/>
      <c r="BM55" s="373"/>
      <c r="BN55" s="373"/>
      <c r="BO55" s="373"/>
      <c r="BP55" s="373"/>
      <c r="BQ55" s="373"/>
      <c r="BR55" s="373"/>
      <c r="BS55" s="373"/>
      <c r="BT55" s="373"/>
      <c r="BU55" s="373"/>
      <c r="BV55" s="373"/>
    </row>
    <row r="56" spans="1:74" x14ac:dyDescent="0.25">
      <c r="BK56" s="373"/>
      <c r="BL56" s="373"/>
      <c r="BM56" s="373"/>
      <c r="BN56" s="373"/>
      <c r="BO56" s="373"/>
      <c r="BP56" s="373"/>
      <c r="BQ56" s="373"/>
      <c r="BR56" s="373"/>
      <c r="BS56" s="373"/>
      <c r="BT56" s="373"/>
      <c r="BU56" s="373"/>
      <c r="BV56" s="373"/>
    </row>
    <row r="57" spans="1:74" x14ac:dyDescent="0.25">
      <c r="BK57" s="373"/>
      <c r="BL57" s="373"/>
      <c r="BM57" s="373"/>
      <c r="BN57" s="373"/>
      <c r="BO57" s="373"/>
      <c r="BP57" s="373"/>
      <c r="BQ57" s="373"/>
      <c r="BR57" s="373"/>
      <c r="BS57" s="373"/>
      <c r="BT57" s="373"/>
      <c r="BU57" s="373"/>
      <c r="BV57" s="373"/>
    </row>
    <row r="58" spans="1:74" x14ac:dyDescent="0.25">
      <c r="BK58" s="373"/>
      <c r="BL58" s="373"/>
      <c r="BM58" s="373"/>
      <c r="BN58" s="373"/>
      <c r="BO58" s="373"/>
      <c r="BP58" s="373"/>
      <c r="BQ58" s="373"/>
      <c r="BR58" s="373"/>
      <c r="BS58" s="373"/>
      <c r="BT58" s="373"/>
      <c r="BU58" s="373"/>
      <c r="BV58" s="373"/>
    </row>
    <row r="59" spans="1:74" x14ac:dyDescent="0.25">
      <c r="BK59" s="373"/>
      <c r="BL59" s="373"/>
      <c r="BM59" s="373"/>
      <c r="BN59" s="373"/>
      <c r="BO59" s="373"/>
      <c r="BP59" s="373"/>
      <c r="BQ59" s="373"/>
      <c r="BR59" s="373"/>
      <c r="BS59" s="373"/>
      <c r="BT59" s="373"/>
      <c r="BU59" s="373"/>
      <c r="BV59" s="373"/>
    </row>
    <row r="60" spans="1:74" x14ac:dyDescent="0.25">
      <c r="BK60" s="373"/>
      <c r="BL60" s="373"/>
      <c r="BM60" s="373"/>
      <c r="BN60" s="373"/>
      <c r="BO60" s="373"/>
      <c r="BP60" s="373"/>
      <c r="BQ60" s="373"/>
      <c r="BR60" s="373"/>
      <c r="BS60" s="373"/>
      <c r="BT60" s="373"/>
      <c r="BU60" s="373"/>
      <c r="BV60" s="373"/>
    </row>
    <row r="61" spans="1:74" x14ac:dyDescent="0.25">
      <c r="BK61" s="373"/>
      <c r="BL61" s="373"/>
      <c r="BM61" s="373"/>
      <c r="BN61" s="373"/>
      <c r="BO61" s="373"/>
      <c r="BP61" s="373"/>
      <c r="BQ61" s="373"/>
      <c r="BR61" s="373"/>
      <c r="BS61" s="373"/>
      <c r="BT61" s="373"/>
      <c r="BU61" s="373"/>
      <c r="BV61" s="373"/>
    </row>
    <row r="62" spans="1:74" x14ac:dyDescent="0.25">
      <c r="BK62" s="373"/>
      <c r="BL62" s="373"/>
      <c r="BM62" s="373"/>
      <c r="BN62" s="373"/>
      <c r="BO62" s="373"/>
      <c r="BP62" s="373"/>
      <c r="BQ62" s="373"/>
      <c r="BR62" s="373"/>
      <c r="BS62" s="373"/>
      <c r="BT62" s="373"/>
      <c r="BU62" s="373"/>
      <c r="BV62" s="373"/>
    </row>
    <row r="63" spans="1:74" x14ac:dyDescent="0.25">
      <c r="BK63" s="373"/>
      <c r="BL63" s="373"/>
      <c r="BM63" s="373"/>
      <c r="BN63" s="373"/>
      <c r="BO63" s="373"/>
      <c r="BP63" s="373"/>
      <c r="BQ63" s="373"/>
      <c r="BR63" s="373"/>
      <c r="BS63" s="373"/>
      <c r="BT63" s="373"/>
      <c r="BU63" s="373"/>
      <c r="BV63" s="373"/>
    </row>
    <row r="64" spans="1:74" x14ac:dyDescent="0.25">
      <c r="BK64" s="373"/>
      <c r="BL64" s="373"/>
      <c r="BM64" s="373"/>
      <c r="BN64" s="373"/>
      <c r="BO64" s="373"/>
      <c r="BP64" s="373"/>
      <c r="BQ64" s="373"/>
      <c r="BR64" s="373"/>
      <c r="BS64" s="373"/>
      <c r="BT64" s="373"/>
      <c r="BU64" s="373"/>
      <c r="BV64" s="373"/>
    </row>
    <row r="65" spans="63:74" x14ac:dyDescent="0.25">
      <c r="BK65" s="373"/>
      <c r="BL65" s="373"/>
      <c r="BM65" s="373"/>
      <c r="BN65" s="373"/>
      <c r="BO65" s="373"/>
      <c r="BP65" s="373"/>
      <c r="BQ65" s="373"/>
      <c r="BR65" s="373"/>
      <c r="BS65" s="373"/>
      <c r="BT65" s="373"/>
      <c r="BU65" s="373"/>
      <c r="BV65" s="373"/>
    </row>
    <row r="66" spans="63:74" x14ac:dyDescent="0.25">
      <c r="BK66" s="373"/>
      <c r="BL66" s="373"/>
      <c r="BM66" s="373"/>
      <c r="BN66" s="373"/>
      <c r="BO66" s="373"/>
      <c r="BP66" s="373"/>
      <c r="BQ66" s="373"/>
      <c r="BR66" s="373"/>
      <c r="BS66" s="373"/>
      <c r="BT66" s="373"/>
      <c r="BU66" s="373"/>
      <c r="BV66" s="373"/>
    </row>
    <row r="67" spans="63:74" x14ac:dyDescent="0.25">
      <c r="BK67" s="373"/>
      <c r="BL67" s="373"/>
      <c r="BM67" s="373"/>
      <c r="BN67" s="373"/>
      <c r="BO67" s="373"/>
      <c r="BP67" s="373"/>
      <c r="BQ67" s="373"/>
      <c r="BR67" s="373"/>
      <c r="BS67" s="373"/>
      <c r="BT67" s="373"/>
      <c r="BU67" s="373"/>
      <c r="BV67" s="373"/>
    </row>
    <row r="68" spans="63:74" x14ac:dyDescent="0.25">
      <c r="BK68" s="373"/>
      <c r="BL68" s="373"/>
      <c r="BM68" s="373"/>
      <c r="BN68" s="373"/>
      <c r="BO68" s="373"/>
      <c r="BP68" s="373"/>
      <c r="BQ68" s="373"/>
      <c r="BR68" s="373"/>
      <c r="BS68" s="373"/>
      <c r="BT68" s="373"/>
      <c r="BU68" s="373"/>
      <c r="BV68" s="373"/>
    </row>
    <row r="69" spans="63:74" x14ac:dyDescent="0.25">
      <c r="BK69" s="373"/>
      <c r="BL69" s="373"/>
      <c r="BM69" s="373"/>
      <c r="BN69" s="373"/>
      <c r="BO69" s="373"/>
      <c r="BP69" s="373"/>
      <c r="BQ69" s="373"/>
      <c r="BR69" s="373"/>
      <c r="BS69" s="373"/>
      <c r="BT69" s="373"/>
      <c r="BU69" s="373"/>
      <c r="BV69" s="373"/>
    </row>
    <row r="70" spans="63:74" x14ac:dyDescent="0.25">
      <c r="BK70" s="373"/>
      <c r="BL70" s="373"/>
      <c r="BM70" s="373"/>
      <c r="BN70" s="373"/>
      <c r="BO70" s="373"/>
      <c r="BP70" s="373"/>
      <c r="BQ70" s="373"/>
      <c r="BR70" s="373"/>
      <c r="BS70" s="373"/>
      <c r="BT70" s="373"/>
      <c r="BU70" s="373"/>
      <c r="BV70" s="373"/>
    </row>
    <row r="71" spans="63:74" x14ac:dyDescent="0.25">
      <c r="BK71" s="373"/>
      <c r="BL71" s="373"/>
      <c r="BM71" s="373"/>
      <c r="BN71" s="373"/>
      <c r="BO71" s="373"/>
      <c r="BP71" s="373"/>
      <c r="BQ71" s="373"/>
      <c r="BR71" s="373"/>
      <c r="BS71" s="373"/>
      <c r="BT71" s="373"/>
      <c r="BU71" s="373"/>
      <c r="BV71" s="373"/>
    </row>
    <row r="72" spans="63:74" x14ac:dyDescent="0.25">
      <c r="BK72" s="373"/>
      <c r="BL72" s="373"/>
      <c r="BM72" s="373"/>
      <c r="BN72" s="373"/>
      <c r="BO72" s="373"/>
      <c r="BP72" s="373"/>
      <c r="BQ72" s="373"/>
      <c r="BR72" s="373"/>
      <c r="BS72" s="373"/>
      <c r="BT72" s="373"/>
      <c r="BU72" s="373"/>
      <c r="BV72" s="373"/>
    </row>
    <row r="73" spans="63:74" x14ac:dyDescent="0.25">
      <c r="BK73" s="373"/>
      <c r="BL73" s="373"/>
      <c r="BM73" s="373"/>
      <c r="BN73" s="373"/>
      <c r="BO73" s="373"/>
      <c r="BP73" s="373"/>
      <c r="BQ73" s="373"/>
      <c r="BR73" s="373"/>
      <c r="BS73" s="373"/>
      <c r="BT73" s="373"/>
      <c r="BU73" s="373"/>
      <c r="BV73" s="373"/>
    </row>
    <row r="74" spans="63:74" x14ac:dyDescent="0.25">
      <c r="BK74" s="373"/>
      <c r="BL74" s="373"/>
      <c r="BM74" s="373"/>
      <c r="BN74" s="373"/>
      <c r="BO74" s="373"/>
      <c r="BP74" s="373"/>
      <c r="BQ74" s="373"/>
      <c r="BR74" s="373"/>
      <c r="BS74" s="373"/>
      <c r="BT74" s="373"/>
      <c r="BU74" s="373"/>
      <c r="BV74" s="373"/>
    </row>
    <row r="75" spans="63:74" x14ac:dyDescent="0.25">
      <c r="BK75" s="373"/>
      <c r="BL75" s="373"/>
      <c r="BM75" s="373"/>
      <c r="BN75" s="373"/>
      <c r="BO75" s="373"/>
      <c r="BP75" s="373"/>
      <c r="BQ75" s="373"/>
      <c r="BR75" s="373"/>
      <c r="BS75" s="373"/>
      <c r="BT75" s="373"/>
      <c r="BU75" s="373"/>
      <c r="BV75" s="373"/>
    </row>
    <row r="76" spans="63:74" x14ac:dyDescent="0.25">
      <c r="BK76" s="373"/>
      <c r="BL76" s="373"/>
      <c r="BM76" s="373"/>
      <c r="BN76" s="373"/>
      <c r="BO76" s="373"/>
      <c r="BP76" s="373"/>
      <c r="BQ76" s="373"/>
      <c r="BR76" s="373"/>
      <c r="BS76" s="373"/>
      <c r="BT76" s="373"/>
      <c r="BU76" s="373"/>
      <c r="BV76" s="373"/>
    </row>
    <row r="77" spans="63:74" x14ac:dyDescent="0.25">
      <c r="BK77" s="373"/>
      <c r="BL77" s="373"/>
      <c r="BM77" s="373"/>
      <c r="BN77" s="373"/>
      <c r="BO77" s="373"/>
      <c r="BP77" s="373"/>
      <c r="BQ77" s="373"/>
      <c r="BR77" s="373"/>
      <c r="BS77" s="373"/>
      <c r="BT77" s="373"/>
      <c r="BU77" s="373"/>
      <c r="BV77" s="373"/>
    </row>
    <row r="78" spans="63:74" x14ac:dyDescent="0.25">
      <c r="BK78" s="373"/>
      <c r="BL78" s="373"/>
      <c r="BM78" s="373"/>
      <c r="BN78" s="373"/>
      <c r="BO78" s="373"/>
      <c r="BP78" s="373"/>
      <c r="BQ78" s="373"/>
      <c r="BR78" s="373"/>
      <c r="BS78" s="373"/>
      <c r="BT78" s="373"/>
      <c r="BU78" s="373"/>
      <c r="BV78" s="373"/>
    </row>
    <row r="79" spans="63:74" x14ac:dyDescent="0.25">
      <c r="BK79" s="373"/>
      <c r="BL79" s="373"/>
      <c r="BM79" s="373"/>
      <c r="BN79" s="373"/>
      <c r="BO79" s="373"/>
      <c r="BP79" s="373"/>
      <c r="BQ79" s="373"/>
      <c r="BR79" s="373"/>
      <c r="BS79" s="373"/>
      <c r="BT79" s="373"/>
      <c r="BU79" s="373"/>
      <c r="BV79" s="373"/>
    </row>
    <row r="80" spans="63:74" x14ac:dyDescent="0.25">
      <c r="BK80" s="373"/>
      <c r="BL80" s="373"/>
      <c r="BM80" s="373"/>
      <c r="BN80" s="373"/>
      <c r="BO80" s="373"/>
      <c r="BP80" s="373"/>
      <c r="BQ80" s="373"/>
      <c r="BR80" s="373"/>
      <c r="BS80" s="373"/>
      <c r="BT80" s="373"/>
      <c r="BU80" s="373"/>
      <c r="BV80" s="373"/>
    </row>
    <row r="81" spans="63:74" x14ac:dyDescent="0.25">
      <c r="BK81" s="373"/>
      <c r="BL81" s="373"/>
      <c r="BM81" s="373"/>
      <c r="BN81" s="373"/>
      <c r="BO81" s="373"/>
      <c r="BP81" s="373"/>
      <c r="BQ81" s="373"/>
      <c r="BR81" s="373"/>
      <c r="BS81" s="373"/>
      <c r="BT81" s="373"/>
      <c r="BU81" s="373"/>
      <c r="BV81" s="373"/>
    </row>
    <row r="82" spans="63:74" x14ac:dyDescent="0.25">
      <c r="BK82" s="373"/>
      <c r="BL82" s="373"/>
      <c r="BM82" s="373"/>
      <c r="BN82" s="373"/>
      <c r="BO82" s="373"/>
      <c r="BP82" s="373"/>
      <c r="BQ82" s="373"/>
      <c r="BR82" s="373"/>
      <c r="BS82" s="373"/>
      <c r="BT82" s="373"/>
      <c r="BU82" s="373"/>
      <c r="BV82" s="373"/>
    </row>
    <row r="83" spans="63:74" x14ac:dyDescent="0.25">
      <c r="BK83" s="373"/>
      <c r="BL83" s="373"/>
      <c r="BM83" s="373"/>
      <c r="BN83" s="373"/>
      <c r="BO83" s="373"/>
      <c r="BP83" s="373"/>
      <c r="BQ83" s="373"/>
      <c r="BR83" s="373"/>
      <c r="BS83" s="373"/>
      <c r="BT83" s="373"/>
      <c r="BU83" s="373"/>
      <c r="BV83" s="373"/>
    </row>
    <row r="84" spans="63:74" x14ac:dyDescent="0.25">
      <c r="BK84" s="373"/>
      <c r="BL84" s="373"/>
      <c r="BM84" s="373"/>
      <c r="BN84" s="373"/>
      <c r="BO84" s="373"/>
      <c r="BP84" s="373"/>
      <c r="BQ84" s="373"/>
      <c r="BR84" s="373"/>
      <c r="BS84" s="373"/>
      <c r="BT84" s="373"/>
      <c r="BU84" s="373"/>
      <c r="BV84" s="373"/>
    </row>
    <row r="85" spans="63:74" x14ac:dyDescent="0.25">
      <c r="BK85" s="373"/>
      <c r="BL85" s="373"/>
      <c r="BM85" s="373"/>
      <c r="BN85" s="373"/>
      <c r="BO85" s="373"/>
      <c r="BP85" s="373"/>
      <c r="BQ85" s="373"/>
      <c r="BR85" s="373"/>
      <c r="BS85" s="373"/>
      <c r="BT85" s="373"/>
      <c r="BU85" s="373"/>
      <c r="BV85" s="373"/>
    </row>
    <row r="86" spans="63:74" x14ac:dyDescent="0.25">
      <c r="BK86" s="373"/>
      <c r="BL86" s="373"/>
      <c r="BM86" s="373"/>
      <c r="BN86" s="373"/>
      <c r="BO86" s="373"/>
      <c r="BP86" s="373"/>
      <c r="BQ86" s="373"/>
      <c r="BR86" s="373"/>
      <c r="BS86" s="373"/>
      <c r="BT86" s="373"/>
      <c r="BU86" s="373"/>
      <c r="BV86" s="373"/>
    </row>
    <row r="87" spans="63:74" x14ac:dyDescent="0.25">
      <c r="BK87" s="373"/>
      <c r="BL87" s="373"/>
      <c r="BM87" s="373"/>
      <c r="BN87" s="373"/>
      <c r="BO87" s="373"/>
      <c r="BP87" s="373"/>
      <c r="BQ87" s="373"/>
      <c r="BR87" s="373"/>
      <c r="BS87" s="373"/>
      <c r="BT87" s="373"/>
      <c r="BU87" s="373"/>
      <c r="BV87" s="373"/>
    </row>
    <row r="88" spans="63:74" x14ac:dyDescent="0.25">
      <c r="BK88" s="373"/>
      <c r="BL88" s="373"/>
      <c r="BM88" s="373"/>
      <c r="BN88" s="373"/>
      <c r="BO88" s="373"/>
      <c r="BP88" s="373"/>
      <c r="BQ88" s="373"/>
      <c r="BR88" s="373"/>
      <c r="BS88" s="373"/>
      <c r="BT88" s="373"/>
      <c r="BU88" s="373"/>
      <c r="BV88" s="373"/>
    </row>
    <row r="89" spans="63:74" x14ac:dyDescent="0.25">
      <c r="BK89" s="373"/>
      <c r="BL89" s="373"/>
      <c r="BM89" s="373"/>
      <c r="BN89" s="373"/>
      <c r="BO89" s="373"/>
      <c r="BP89" s="373"/>
      <c r="BQ89" s="373"/>
      <c r="BR89" s="373"/>
      <c r="BS89" s="373"/>
      <c r="BT89" s="373"/>
      <c r="BU89" s="373"/>
      <c r="BV89" s="373"/>
    </row>
    <row r="90" spans="63:74" x14ac:dyDescent="0.25">
      <c r="BK90" s="373"/>
      <c r="BL90" s="373"/>
      <c r="BM90" s="373"/>
      <c r="BN90" s="373"/>
      <c r="BO90" s="373"/>
      <c r="BP90" s="373"/>
      <c r="BQ90" s="373"/>
      <c r="BR90" s="373"/>
      <c r="BS90" s="373"/>
      <c r="BT90" s="373"/>
      <c r="BU90" s="373"/>
      <c r="BV90" s="373"/>
    </row>
    <row r="91" spans="63:74" x14ac:dyDescent="0.25">
      <c r="BK91" s="373"/>
      <c r="BL91" s="373"/>
      <c r="BM91" s="373"/>
      <c r="BN91" s="373"/>
      <c r="BO91" s="373"/>
      <c r="BP91" s="373"/>
      <c r="BQ91" s="373"/>
      <c r="BR91" s="373"/>
      <c r="BS91" s="373"/>
      <c r="BT91" s="373"/>
      <c r="BU91" s="373"/>
      <c r="BV91" s="373"/>
    </row>
    <row r="92" spans="63:74" x14ac:dyDescent="0.25">
      <c r="BK92" s="373"/>
      <c r="BL92" s="373"/>
      <c r="BM92" s="373"/>
      <c r="BN92" s="373"/>
      <c r="BO92" s="373"/>
      <c r="BP92" s="373"/>
      <c r="BQ92" s="373"/>
      <c r="BR92" s="373"/>
      <c r="BS92" s="373"/>
      <c r="BT92" s="373"/>
      <c r="BU92" s="373"/>
      <c r="BV92" s="373"/>
    </row>
    <row r="93" spans="63:74" x14ac:dyDescent="0.25">
      <c r="BK93" s="373"/>
      <c r="BL93" s="373"/>
      <c r="BM93" s="373"/>
      <c r="BN93" s="373"/>
      <c r="BO93" s="373"/>
      <c r="BP93" s="373"/>
      <c r="BQ93" s="373"/>
      <c r="BR93" s="373"/>
      <c r="BS93" s="373"/>
      <c r="BT93" s="373"/>
      <c r="BU93" s="373"/>
      <c r="BV93" s="373"/>
    </row>
    <row r="94" spans="63:74" x14ac:dyDescent="0.25">
      <c r="BK94" s="373"/>
      <c r="BL94" s="373"/>
      <c r="BM94" s="373"/>
      <c r="BN94" s="373"/>
      <c r="BO94" s="373"/>
      <c r="BP94" s="373"/>
      <c r="BQ94" s="373"/>
      <c r="BR94" s="373"/>
      <c r="BS94" s="373"/>
      <c r="BT94" s="373"/>
      <c r="BU94" s="373"/>
      <c r="BV94" s="373"/>
    </row>
    <row r="95" spans="63:74" x14ac:dyDescent="0.25">
      <c r="BK95" s="373"/>
      <c r="BL95" s="373"/>
      <c r="BM95" s="373"/>
      <c r="BN95" s="373"/>
      <c r="BO95" s="373"/>
      <c r="BP95" s="373"/>
      <c r="BQ95" s="373"/>
      <c r="BR95" s="373"/>
      <c r="BS95" s="373"/>
      <c r="BT95" s="373"/>
      <c r="BU95" s="373"/>
      <c r="BV95" s="373"/>
    </row>
    <row r="96" spans="63:74" x14ac:dyDescent="0.25">
      <c r="BK96" s="373"/>
      <c r="BL96" s="373"/>
      <c r="BM96" s="373"/>
      <c r="BN96" s="373"/>
      <c r="BO96" s="373"/>
      <c r="BP96" s="373"/>
      <c r="BQ96" s="373"/>
      <c r="BR96" s="373"/>
      <c r="BS96" s="373"/>
      <c r="BT96" s="373"/>
      <c r="BU96" s="373"/>
      <c r="BV96" s="373"/>
    </row>
    <row r="97" spans="63:74" x14ac:dyDescent="0.25">
      <c r="BK97" s="373"/>
      <c r="BL97" s="373"/>
      <c r="BM97" s="373"/>
      <c r="BN97" s="373"/>
      <c r="BO97" s="373"/>
      <c r="BP97" s="373"/>
      <c r="BQ97" s="373"/>
      <c r="BR97" s="373"/>
      <c r="BS97" s="373"/>
      <c r="BT97" s="373"/>
      <c r="BU97" s="373"/>
      <c r="BV97" s="373"/>
    </row>
    <row r="98" spans="63:74" x14ac:dyDescent="0.25">
      <c r="BK98" s="373"/>
      <c r="BL98" s="373"/>
      <c r="BM98" s="373"/>
      <c r="BN98" s="373"/>
      <c r="BO98" s="373"/>
      <c r="BP98" s="373"/>
      <c r="BQ98" s="373"/>
      <c r="BR98" s="373"/>
      <c r="BS98" s="373"/>
      <c r="BT98" s="373"/>
      <c r="BU98" s="373"/>
      <c r="BV98" s="373"/>
    </row>
    <row r="99" spans="63:74" x14ac:dyDescent="0.25">
      <c r="BK99" s="373"/>
      <c r="BL99" s="373"/>
      <c r="BM99" s="373"/>
      <c r="BN99" s="373"/>
      <c r="BO99" s="373"/>
      <c r="BP99" s="373"/>
      <c r="BQ99" s="373"/>
      <c r="BR99" s="373"/>
      <c r="BS99" s="373"/>
      <c r="BT99" s="373"/>
      <c r="BU99" s="373"/>
      <c r="BV99" s="373"/>
    </row>
    <row r="100" spans="63:74" x14ac:dyDescent="0.25">
      <c r="BK100" s="373"/>
      <c r="BL100" s="373"/>
      <c r="BM100" s="373"/>
      <c r="BN100" s="373"/>
      <c r="BO100" s="373"/>
      <c r="BP100" s="373"/>
      <c r="BQ100" s="373"/>
      <c r="BR100" s="373"/>
      <c r="BS100" s="373"/>
      <c r="BT100" s="373"/>
      <c r="BU100" s="373"/>
      <c r="BV100" s="373"/>
    </row>
    <row r="101" spans="63:74" x14ac:dyDescent="0.25">
      <c r="BK101" s="373"/>
      <c r="BL101" s="373"/>
      <c r="BM101" s="373"/>
      <c r="BN101" s="373"/>
      <c r="BO101" s="373"/>
      <c r="BP101" s="373"/>
      <c r="BQ101" s="373"/>
      <c r="BR101" s="373"/>
      <c r="BS101" s="373"/>
      <c r="BT101" s="373"/>
      <c r="BU101" s="373"/>
      <c r="BV101" s="373"/>
    </row>
    <row r="102" spans="63:74" x14ac:dyDescent="0.25">
      <c r="BK102" s="373"/>
      <c r="BL102" s="373"/>
      <c r="BM102" s="373"/>
      <c r="BN102" s="373"/>
      <c r="BO102" s="373"/>
      <c r="BP102" s="373"/>
      <c r="BQ102" s="373"/>
      <c r="BR102" s="373"/>
      <c r="BS102" s="373"/>
      <c r="BT102" s="373"/>
      <c r="BU102" s="373"/>
      <c r="BV102" s="373"/>
    </row>
    <row r="103" spans="63:74" x14ac:dyDescent="0.25">
      <c r="BK103" s="373"/>
      <c r="BL103" s="373"/>
      <c r="BM103" s="373"/>
      <c r="BN103" s="373"/>
      <c r="BO103" s="373"/>
      <c r="BP103" s="373"/>
      <c r="BQ103" s="373"/>
      <c r="BR103" s="373"/>
      <c r="BS103" s="373"/>
      <c r="BT103" s="373"/>
      <c r="BU103" s="373"/>
      <c r="BV103" s="373"/>
    </row>
    <row r="104" spans="63:74" x14ac:dyDescent="0.25">
      <c r="BK104" s="373"/>
      <c r="BL104" s="373"/>
      <c r="BM104" s="373"/>
      <c r="BN104" s="373"/>
      <c r="BO104" s="373"/>
      <c r="BP104" s="373"/>
      <c r="BQ104" s="373"/>
      <c r="BR104" s="373"/>
      <c r="BS104" s="373"/>
      <c r="BT104" s="373"/>
      <c r="BU104" s="373"/>
      <c r="BV104" s="373"/>
    </row>
    <row r="105" spans="63:74" x14ac:dyDescent="0.25">
      <c r="BK105" s="373"/>
      <c r="BL105" s="373"/>
      <c r="BM105" s="373"/>
      <c r="BN105" s="373"/>
      <c r="BO105" s="373"/>
      <c r="BP105" s="373"/>
      <c r="BQ105" s="373"/>
      <c r="BR105" s="373"/>
      <c r="BS105" s="373"/>
      <c r="BT105" s="373"/>
      <c r="BU105" s="373"/>
      <c r="BV105" s="373"/>
    </row>
    <row r="106" spans="63:74" x14ac:dyDescent="0.25">
      <c r="BK106" s="373"/>
      <c r="BL106" s="373"/>
      <c r="BM106" s="373"/>
      <c r="BN106" s="373"/>
      <c r="BO106" s="373"/>
      <c r="BP106" s="373"/>
      <c r="BQ106" s="373"/>
      <c r="BR106" s="373"/>
      <c r="BS106" s="373"/>
      <c r="BT106" s="373"/>
      <c r="BU106" s="373"/>
      <c r="BV106" s="373"/>
    </row>
    <row r="107" spans="63:74" x14ac:dyDescent="0.25">
      <c r="BK107" s="373"/>
      <c r="BL107" s="373"/>
      <c r="BM107" s="373"/>
      <c r="BN107" s="373"/>
      <c r="BO107" s="373"/>
      <c r="BP107" s="373"/>
      <c r="BQ107" s="373"/>
      <c r="BR107" s="373"/>
      <c r="BS107" s="373"/>
      <c r="BT107" s="373"/>
      <c r="BU107" s="373"/>
      <c r="BV107" s="373"/>
    </row>
    <row r="108" spans="63:74" x14ac:dyDescent="0.25">
      <c r="BK108" s="373"/>
      <c r="BL108" s="373"/>
      <c r="BM108" s="373"/>
      <c r="BN108" s="373"/>
      <c r="BO108" s="373"/>
      <c r="BP108" s="373"/>
      <c r="BQ108" s="373"/>
      <c r="BR108" s="373"/>
      <c r="BS108" s="373"/>
      <c r="BT108" s="373"/>
      <c r="BU108" s="373"/>
      <c r="BV108" s="373"/>
    </row>
    <row r="109" spans="63:74" x14ac:dyDescent="0.25">
      <c r="BK109" s="373"/>
      <c r="BL109" s="373"/>
      <c r="BM109" s="373"/>
      <c r="BN109" s="373"/>
      <c r="BO109" s="373"/>
      <c r="BP109" s="373"/>
      <c r="BQ109" s="373"/>
      <c r="BR109" s="373"/>
      <c r="BS109" s="373"/>
      <c r="BT109" s="373"/>
      <c r="BU109" s="373"/>
      <c r="BV109" s="373"/>
    </row>
    <row r="110" spans="63:74" x14ac:dyDescent="0.25">
      <c r="BK110" s="373"/>
      <c r="BL110" s="373"/>
      <c r="BM110" s="373"/>
      <c r="BN110" s="373"/>
      <c r="BO110" s="373"/>
      <c r="BP110" s="373"/>
      <c r="BQ110" s="373"/>
      <c r="BR110" s="373"/>
      <c r="BS110" s="373"/>
      <c r="BT110" s="373"/>
      <c r="BU110" s="373"/>
      <c r="BV110" s="373"/>
    </row>
    <row r="111" spans="63:74" x14ac:dyDescent="0.25">
      <c r="BK111" s="373"/>
      <c r="BL111" s="373"/>
      <c r="BM111" s="373"/>
      <c r="BN111" s="373"/>
      <c r="BO111" s="373"/>
      <c r="BP111" s="373"/>
      <c r="BQ111" s="373"/>
      <c r="BR111" s="373"/>
      <c r="BS111" s="373"/>
      <c r="BT111" s="373"/>
      <c r="BU111" s="373"/>
      <c r="BV111" s="373"/>
    </row>
    <row r="112" spans="63:74" x14ac:dyDescent="0.25">
      <c r="BK112" s="373"/>
      <c r="BL112" s="373"/>
      <c r="BM112" s="373"/>
      <c r="BN112" s="373"/>
      <c r="BO112" s="373"/>
      <c r="BP112" s="373"/>
      <c r="BQ112" s="373"/>
      <c r="BR112" s="373"/>
      <c r="BS112" s="373"/>
      <c r="BT112" s="373"/>
      <c r="BU112" s="373"/>
      <c r="BV112" s="373"/>
    </row>
    <row r="113" spans="63:74" x14ac:dyDescent="0.25">
      <c r="BK113" s="373"/>
      <c r="BL113" s="373"/>
      <c r="BM113" s="373"/>
      <c r="BN113" s="373"/>
      <c r="BO113" s="373"/>
      <c r="BP113" s="373"/>
      <c r="BQ113" s="373"/>
      <c r="BR113" s="373"/>
      <c r="BS113" s="373"/>
      <c r="BT113" s="373"/>
      <c r="BU113" s="373"/>
      <c r="BV113" s="373"/>
    </row>
    <row r="114" spans="63:74" x14ac:dyDescent="0.25">
      <c r="BK114" s="373"/>
      <c r="BL114" s="373"/>
      <c r="BM114" s="373"/>
      <c r="BN114" s="373"/>
      <c r="BO114" s="373"/>
      <c r="BP114" s="373"/>
      <c r="BQ114" s="373"/>
      <c r="BR114" s="373"/>
      <c r="BS114" s="373"/>
      <c r="BT114" s="373"/>
      <c r="BU114" s="373"/>
      <c r="BV114" s="373"/>
    </row>
    <row r="115" spans="63:74" x14ac:dyDescent="0.25">
      <c r="BK115" s="373"/>
      <c r="BL115" s="373"/>
      <c r="BM115" s="373"/>
      <c r="BN115" s="373"/>
      <c r="BO115" s="373"/>
      <c r="BP115" s="373"/>
      <c r="BQ115" s="373"/>
      <c r="BR115" s="373"/>
      <c r="BS115" s="373"/>
      <c r="BT115" s="373"/>
      <c r="BU115" s="373"/>
      <c r="BV115" s="373"/>
    </row>
    <row r="116" spans="63:74" x14ac:dyDescent="0.25">
      <c r="BK116" s="373"/>
      <c r="BL116" s="373"/>
      <c r="BM116" s="373"/>
      <c r="BN116" s="373"/>
      <c r="BO116" s="373"/>
      <c r="BP116" s="373"/>
      <c r="BQ116" s="373"/>
      <c r="BR116" s="373"/>
      <c r="BS116" s="373"/>
      <c r="BT116" s="373"/>
      <c r="BU116" s="373"/>
      <c r="BV116" s="373"/>
    </row>
    <row r="117" spans="63:74" x14ac:dyDescent="0.25">
      <c r="BK117" s="373"/>
      <c r="BL117" s="373"/>
      <c r="BM117" s="373"/>
      <c r="BN117" s="373"/>
      <c r="BO117" s="373"/>
      <c r="BP117" s="373"/>
      <c r="BQ117" s="373"/>
      <c r="BR117" s="373"/>
      <c r="BS117" s="373"/>
      <c r="BT117" s="373"/>
      <c r="BU117" s="373"/>
      <c r="BV117" s="373"/>
    </row>
    <row r="118" spans="63:74" x14ac:dyDescent="0.25">
      <c r="BK118" s="373"/>
      <c r="BL118" s="373"/>
      <c r="BM118" s="373"/>
      <c r="BN118" s="373"/>
      <c r="BO118" s="373"/>
      <c r="BP118" s="373"/>
      <c r="BQ118" s="373"/>
      <c r="BR118" s="373"/>
      <c r="BS118" s="373"/>
      <c r="BT118" s="373"/>
      <c r="BU118" s="373"/>
      <c r="BV118" s="373"/>
    </row>
    <row r="119" spans="63:74" x14ac:dyDescent="0.25">
      <c r="BK119" s="373"/>
      <c r="BL119" s="373"/>
      <c r="BM119" s="373"/>
      <c r="BN119" s="373"/>
      <c r="BO119" s="373"/>
      <c r="BP119" s="373"/>
      <c r="BQ119" s="373"/>
      <c r="BR119" s="373"/>
      <c r="BS119" s="373"/>
      <c r="BT119" s="373"/>
      <c r="BU119" s="373"/>
      <c r="BV119" s="373"/>
    </row>
    <row r="120" spans="63:74" x14ac:dyDescent="0.25">
      <c r="BK120" s="373"/>
      <c r="BL120" s="373"/>
      <c r="BM120" s="373"/>
      <c r="BN120" s="373"/>
      <c r="BO120" s="373"/>
      <c r="BP120" s="373"/>
      <c r="BQ120" s="373"/>
      <c r="BR120" s="373"/>
      <c r="BS120" s="373"/>
      <c r="BT120" s="373"/>
      <c r="BU120" s="373"/>
      <c r="BV120" s="373"/>
    </row>
    <row r="121" spans="63:74" x14ac:dyDescent="0.25">
      <c r="BK121" s="373"/>
      <c r="BL121" s="373"/>
      <c r="BM121" s="373"/>
      <c r="BN121" s="373"/>
      <c r="BO121" s="373"/>
      <c r="BP121" s="373"/>
      <c r="BQ121" s="373"/>
      <c r="BR121" s="373"/>
      <c r="BS121" s="373"/>
      <c r="BT121" s="373"/>
      <c r="BU121" s="373"/>
      <c r="BV121" s="373"/>
    </row>
    <row r="122" spans="63:74" x14ac:dyDescent="0.25">
      <c r="BK122" s="373"/>
      <c r="BL122" s="373"/>
      <c r="BM122" s="373"/>
      <c r="BN122" s="373"/>
      <c r="BO122" s="373"/>
      <c r="BP122" s="373"/>
      <c r="BQ122" s="373"/>
      <c r="BR122" s="373"/>
      <c r="BS122" s="373"/>
      <c r="BT122" s="373"/>
      <c r="BU122" s="373"/>
      <c r="BV122" s="373"/>
    </row>
    <row r="123" spans="63:74" x14ac:dyDescent="0.25">
      <c r="BK123" s="373"/>
      <c r="BL123" s="373"/>
      <c r="BM123" s="373"/>
      <c r="BN123" s="373"/>
      <c r="BO123" s="373"/>
      <c r="BP123" s="373"/>
      <c r="BQ123" s="373"/>
      <c r="BR123" s="373"/>
      <c r="BS123" s="373"/>
      <c r="BT123" s="373"/>
      <c r="BU123" s="373"/>
      <c r="BV123" s="373"/>
    </row>
    <row r="124" spans="63:74" x14ac:dyDescent="0.25">
      <c r="BK124" s="373"/>
      <c r="BL124" s="373"/>
      <c r="BM124" s="373"/>
      <c r="BN124" s="373"/>
      <c r="BO124" s="373"/>
      <c r="BP124" s="373"/>
      <c r="BQ124" s="373"/>
      <c r="BR124" s="373"/>
      <c r="BS124" s="373"/>
      <c r="BT124" s="373"/>
      <c r="BU124" s="373"/>
      <c r="BV124" s="373"/>
    </row>
    <row r="125" spans="63:74" x14ac:dyDescent="0.25">
      <c r="BK125" s="373"/>
      <c r="BL125" s="373"/>
      <c r="BM125" s="373"/>
      <c r="BN125" s="373"/>
      <c r="BO125" s="373"/>
      <c r="BP125" s="373"/>
      <c r="BQ125" s="373"/>
      <c r="BR125" s="373"/>
      <c r="BS125" s="373"/>
      <c r="BT125" s="373"/>
      <c r="BU125" s="373"/>
      <c r="BV125" s="373"/>
    </row>
    <row r="126" spans="63:74" x14ac:dyDescent="0.25">
      <c r="BK126" s="373"/>
      <c r="BL126" s="373"/>
      <c r="BM126" s="373"/>
      <c r="BN126" s="373"/>
      <c r="BO126" s="373"/>
      <c r="BP126" s="373"/>
      <c r="BQ126" s="373"/>
      <c r="BR126" s="373"/>
      <c r="BS126" s="373"/>
      <c r="BT126" s="373"/>
      <c r="BU126" s="373"/>
      <c r="BV126" s="373"/>
    </row>
    <row r="127" spans="63:74" x14ac:dyDescent="0.25">
      <c r="BK127" s="373"/>
      <c r="BL127" s="373"/>
      <c r="BM127" s="373"/>
      <c r="BN127" s="373"/>
      <c r="BO127" s="373"/>
      <c r="BP127" s="373"/>
      <c r="BQ127" s="373"/>
      <c r="BR127" s="373"/>
      <c r="BS127" s="373"/>
      <c r="BT127" s="373"/>
      <c r="BU127" s="373"/>
      <c r="BV127" s="373"/>
    </row>
    <row r="128" spans="63:74" x14ac:dyDescent="0.25">
      <c r="BK128" s="373"/>
      <c r="BL128" s="373"/>
      <c r="BM128" s="373"/>
      <c r="BN128" s="373"/>
      <c r="BO128" s="373"/>
      <c r="BP128" s="373"/>
      <c r="BQ128" s="373"/>
      <c r="BR128" s="373"/>
      <c r="BS128" s="373"/>
      <c r="BT128" s="373"/>
      <c r="BU128" s="373"/>
      <c r="BV128" s="373"/>
    </row>
    <row r="129" spans="63:74" x14ac:dyDescent="0.25">
      <c r="BK129" s="373"/>
      <c r="BL129" s="373"/>
      <c r="BM129" s="373"/>
      <c r="BN129" s="373"/>
      <c r="BO129" s="373"/>
      <c r="BP129" s="373"/>
      <c r="BQ129" s="373"/>
      <c r="BR129" s="373"/>
      <c r="BS129" s="373"/>
      <c r="BT129" s="373"/>
      <c r="BU129" s="373"/>
      <c r="BV129" s="373"/>
    </row>
    <row r="130" spans="63:74" x14ac:dyDescent="0.25">
      <c r="BK130" s="373"/>
      <c r="BL130" s="373"/>
      <c r="BM130" s="373"/>
      <c r="BN130" s="373"/>
      <c r="BO130" s="373"/>
      <c r="BP130" s="373"/>
      <c r="BQ130" s="373"/>
      <c r="BR130" s="373"/>
      <c r="BS130" s="373"/>
      <c r="BT130" s="373"/>
      <c r="BU130" s="373"/>
      <c r="BV130" s="373"/>
    </row>
    <row r="131" spans="63:74" x14ac:dyDescent="0.25">
      <c r="BK131" s="373"/>
      <c r="BL131" s="373"/>
      <c r="BM131" s="373"/>
      <c r="BN131" s="373"/>
      <c r="BO131" s="373"/>
      <c r="BP131" s="373"/>
      <c r="BQ131" s="373"/>
      <c r="BR131" s="373"/>
      <c r="BS131" s="373"/>
      <c r="BT131" s="373"/>
      <c r="BU131" s="373"/>
      <c r="BV131" s="373"/>
    </row>
    <row r="132" spans="63:74" x14ac:dyDescent="0.25">
      <c r="BK132" s="373"/>
      <c r="BL132" s="373"/>
      <c r="BM132" s="373"/>
      <c r="BN132" s="373"/>
      <c r="BO132" s="373"/>
      <c r="BP132" s="373"/>
      <c r="BQ132" s="373"/>
      <c r="BR132" s="373"/>
      <c r="BS132" s="373"/>
      <c r="BT132" s="373"/>
      <c r="BU132" s="373"/>
      <c r="BV132" s="373"/>
    </row>
    <row r="133" spans="63:74" x14ac:dyDescent="0.25">
      <c r="BK133" s="373"/>
      <c r="BL133" s="373"/>
      <c r="BM133" s="373"/>
      <c r="BN133" s="373"/>
      <c r="BO133" s="373"/>
      <c r="BP133" s="373"/>
      <c r="BQ133" s="373"/>
      <c r="BR133" s="373"/>
      <c r="BS133" s="373"/>
      <c r="BT133" s="373"/>
      <c r="BU133" s="373"/>
      <c r="BV133" s="373"/>
    </row>
    <row r="134" spans="63:74" x14ac:dyDescent="0.25">
      <c r="BK134" s="373"/>
      <c r="BL134" s="373"/>
      <c r="BM134" s="373"/>
      <c r="BN134" s="373"/>
      <c r="BO134" s="373"/>
      <c r="BP134" s="373"/>
      <c r="BQ134" s="373"/>
      <c r="BR134" s="373"/>
      <c r="BS134" s="373"/>
      <c r="BT134" s="373"/>
      <c r="BU134" s="373"/>
      <c r="BV134" s="373"/>
    </row>
    <row r="135" spans="63:74" x14ac:dyDescent="0.25">
      <c r="BK135" s="373"/>
      <c r="BL135" s="373"/>
      <c r="BM135" s="373"/>
      <c r="BN135" s="373"/>
      <c r="BO135" s="373"/>
      <c r="BP135" s="373"/>
      <c r="BQ135" s="373"/>
      <c r="BR135" s="373"/>
      <c r="BS135" s="373"/>
      <c r="BT135" s="373"/>
      <c r="BU135" s="373"/>
      <c r="BV135" s="373"/>
    </row>
    <row r="136" spans="63:74" x14ac:dyDescent="0.25">
      <c r="BK136" s="373"/>
      <c r="BL136" s="373"/>
      <c r="BM136" s="373"/>
      <c r="BN136" s="373"/>
      <c r="BO136" s="373"/>
      <c r="BP136" s="373"/>
      <c r="BQ136" s="373"/>
      <c r="BR136" s="373"/>
      <c r="BS136" s="373"/>
      <c r="BT136" s="373"/>
      <c r="BU136" s="373"/>
      <c r="BV136" s="373"/>
    </row>
    <row r="137" spans="63:74" x14ac:dyDescent="0.25">
      <c r="BK137" s="373"/>
      <c r="BL137" s="373"/>
      <c r="BM137" s="373"/>
      <c r="BN137" s="373"/>
      <c r="BO137" s="373"/>
      <c r="BP137" s="373"/>
      <c r="BQ137" s="373"/>
      <c r="BR137" s="373"/>
      <c r="BS137" s="373"/>
      <c r="BT137" s="373"/>
      <c r="BU137" s="373"/>
      <c r="BV137" s="373"/>
    </row>
    <row r="138" spans="63:74" x14ac:dyDescent="0.25">
      <c r="BK138" s="373"/>
      <c r="BL138" s="373"/>
      <c r="BM138" s="373"/>
      <c r="BN138" s="373"/>
      <c r="BO138" s="373"/>
      <c r="BP138" s="373"/>
      <c r="BQ138" s="373"/>
      <c r="BR138" s="373"/>
      <c r="BS138" s="373"/>
      <c r="BT138" s="373"/>
      <c r="BU138" s="373"/>
      <c r="BV138" s="373"/>
    </row>
    <row r="139" spans="63:74" x14ac:dyDescent="0.25">
      <c r="BK139" s="373"/>
      <c r="BL139" s="373"/>
      <c r="BM139" s="373"/>
      <c r="BN139" s="373"/>
      <c r="BO139" s="373"/>
      <c r="BP139" s="373"/>
      <c r="BQ139" s="373"/>
      <c r="BR139" s="373"/>
      <c r="BS139" s="373"/>
      <c r="BT139" s="373"/>
      <c r="BU139" s="373"/>
      <c r="BV139" s="373"/>
    </row>
    <row r="140" spans="63:74" x14ac:dyDescent="0.25">
      <c r="BK140" s="373"/>
      <c r="BL140" s="373"/>
      <c r="BM140" s="373"/>
      <c r="BN140" s="373"/>
      <c r="BO140" s="373"/>
      <c r="BP140" s="373"/>
      <c r="BQ140" s="373"/>
      <c r="BR140" s="373"/>
      <c r="BS140" s="373"/>
      <c r="BT140" s="373"/>
      <c r="BU140" s="373"/>
      <c r="BV140" s="373"/>
    </row>
    <row r="141" spans="63:74" x14ac:dyDescent="0.25">
      <c r="BK141" s="373"/>
      <c r="BL141" s="373"/>
      <c r="BM141" s="373"/>
      <c r="BN141" s="373"/>
      <c r="BO141" s="373"/>
      <c r="BP141" s="373"/>
      <c r="BQ141" s="373"/>
      <c r="BR141" s="373"/>
      <c r="BS141" s="373"/>
      <c r="BT141" s="373"/>
      <c r="BU141" s="373"/>
      <c r="BV141" s="373"/>
    </row>
    <row r="142" spans="63:74" x14ac:dyDescent="0.25">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S5" activePane="bottomRight" state="frozen"/>
      <selection activeCell="BF63" sqref="BF63"/>
      <selection pane="topRight" activeCell="BF63" sqref="BF63"/>
      <selection pane="bottomLeft" activeCell="BF63" sqref="BF63"/>
      <selection pane="bottomRight" activeCell="B2" sqref="B2"/>
    </sheetView>
  </sheetViews>
  <sheetFormatPr defaultColWidth="8.6328125" defaultRowHeight="10.5" x14ac:dyDescent="0.25"/>
  <cols>
    <col min="1" max="1" width="17.36328125" style="159" customWidth="1"/>
    <col min="2" max="2" width="30.0898437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 x14ac:dyDescent="0.3">
      <c r="A1" s="732" t="s">
        <v>792</v>
      </c>
      <c r="B1" s="777" t="s">
        <v>1339</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row>
    <row r="2" spans="1:74" ht="12.5" x14ac:dyDescent="0.25">
      <c r="A2" s="733"/>
      <c r="B2" s="486" t="str">
        <f>"U.S. Energy Information Administration  |  Short-Term Energy Outlook  - "&amp;Dates!D1</f>
        <v>U.S. Energy Information Administration  |  Short-Term Energy Outlook  - February 2022</v>
      </c>
      <c r="C2" s="489"/>
      <c r="D2" s="489"/>
      <c r="E2" s="489"/>
      <c r="F2" s="489"/>
      <c r="G2" s="489"/>
      <c r="H2" s="489"/>
      <c r="I2" s="489"/>
      <c r="J2" s="706"/>
    </row>
    <row r="3" spans="1:74" s="12" customFormat="1" ht="13" x14ac:dyDescent="0.3">
      <c r="A3" s="14"/>
      <c r="B3" s="70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B5" s="246" t="s">
        <v>1386</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5" customHeight="1" x14ac:dyDescent="0.25">
      <c r="A6" s="159" t="s">
        <v>294</v>
      </c>
      <c r="B6" s="170" t="s">
        <v>243</v>
      </c>
      <c r="C6" s="244">
        <v>28.559159031</v>
      </c>
      <c r="D6" s="244">
        <v>29.022310662999999</v>
      </c>
      <c r="E6" s="244">
        <v>29.298575307</v>
      </c>
      <c r="F6" s="244">
        <v>29.167350643999999</v>
      </c>
      <c r="G6" s="244">
        <v>28.982241373000001</v>
      </c>
      <c r="H6" s="244">
        <v>29.289624290999999</v>
      </c>
      <c r="I6" s="244">
        <v>30.045262672</v>
      </c>
      <c r="J6" s="244">
        <v>30.796535681000002</v>
      </c>
      <c r="K6" s="244">
        <v>30.133887334000001</v>
      </c>
      <c r="L6" s="244">
        <v>30.776360653000001</v>
      </c>
      <c r="M6" s="244">
        <v>31.26332601</v>
      </c>
      <c r="N6" s="244">
        <v>31.362427079</v>
      </c>
      <c r="O6" s="244">
        <v>30.697686889</v>
      </c>
      <c r="P6" s="244">
        <v>30.691202119</v>
      </c>
      <c r="Q6" s="244">
        <v>30.988307710000001</v>
      </c>
      <c r="R6" s="244">
        <v>31.340229150999999</v>
      </c>
      <c r="S6" s="244">
        <v>31.042490237999999</v>
      </c>
      <c r="T6" s="244">
        <v>31.004368718999999</v>
      </c>
      <c r="U6" s="244">
        <v>30.958023869000002</v>
      </c>
      <c r="V6" s="244">
        <v>31.497353881999999</v>
      </c>
      <c r="W6" s="244">
        <v>31.5995545</v>
      </c>
      <c r="X6" s="244">
        <v>32.053877149999998</v>
      </c>
      <c r="Y6" s="244">
        <v>32.882157755999998</v>
      </c>
      <c r="Z6" s="244">
        <v>33.062882273</v>
      </c>
      <c r="AA6" s="244">
        <v>32.966618222000001</v>
      </c>
      <c r="AB6" s="244">
        <v>32.833531505000003</v>
      </c>
      <c r="AC6" s="244">
        <v>32.789085071000002</v>
      </c>
      <c r="AD6" s="244">
        <v>30.457992411999999</v>
      </c>
      <c r="AE6" s="244">
        <v>27.6620457</v>
      </c>
      <c r="AF6" s="244">
        <v>29.197801888000001</v>
      </c>
      <c r="AG6" s="244">
        <v>30.152280910000002</v>
      </c>
      <c r="AH6" s="244">
        <v>29.498911543999998</v>
      </c>
      <c r="AI6" s="244">
        <v>29.644468361000001</v>
      </c>
      <c r="AJ6" s="244">
        <v>29.660616193999999</v>
      </c>
      <c r="AK6" s="244">
        <v>30.86849956</v>
      </c>
      <c r="AL6" s="244">
        <v>30.911181504999998</v>
      </c>
      <c r="AM6" s="244">
        <v>30.953130342000001</v>
      </c>
      <c r="AN6" s="244">
        <v>28.108877741000001</v>
      </c>
      <c r="AO6" s="244">
        <v>30.956582109999999</v>
      </c>
      <c r="AP6" s="244">
        <v>30.677246262000001</v>
      </c>
      <c r="AQ6" s="244">
        <v>30.836395626000002</v>
      </c>
      <c r="AR6" s="244">
        <v>30.722355035</v>
      </c>
      <c r="AS6" s="244">
        <v>31.387296667000001</v>
      </c>
      <c r="AT6" s="244">
        <v>31.222142729000002</v>
      </c>
      <c r="AU6" s="244">
        <v>30.573096611</v>
      </c>
      <c r="AV6" s="244">
        <v>32.046378887000003</v>
      </c>
      <c r="AW6" s="244">
        <v>32.348193625999997</v>
      </c>
      <c r="AX6" s="244">
        <v>32.554572614999998</v>
      </c>
      <c r="AY6" s="244">
        <v>32.436383337999999</v>
      </c>
      <c r="AZ6" s="368">
        <v>32.459498578000002</v>
      </c>
      <c r="BA6" s="368">
        <v>32.417074208000002</v>
      </c>
      <c r="BB6" s="368">
        <v>32.666664519000001</v>
      </c>
      <c r="BC6" s="368">
        <v>32.621876260999997</v>
      </c>
      <c r="BD6" s="368">
        <v>32.693775883000001</v>
      </c>
      <c r="BE6" s="368">
        <v>32.701254937000002</v>
      </c>
      <c r="BF6" s="368">
        <v>33.022763017000003</v>
      </c>
      <c r="BG6" s="368">
        <v>32.876137931999999</v>
      </c>
      <c r="BH6" s="368">
        <v>33.179304567000003</v>
      </c>
      <c r="BI6" s="368">
        <v>33.609417454000003</v>
      </c>
      <c r="BJ6" s="368">
        <v>33.613904040000001</v>
      </c>
      <c r="BK6" s="368">
        <v>33.735427110000003</v>
      </c>
      <c r="BL6" s="368">
        <v>33.809125031000001</v>
      </c>
      <c r="BM6" s="368">
        <v>33.818942372999999</v>
      </c>
      <c r="BN6" s="368">
        <v>33.995213366000002</v>
      </c>
      <c r="BO6" s="368">
        <v>33.942979698999999</v>
      </c>
      <c r="BP6" s="368">
        <v>33.901166846000002</v>
      </c>
      <c r="BQ6" s="368">
        <v>33.893192974000002</v>
      </c>
      <c r="BR6" s="368">
        <v>34.058858995999998</v>
      </c>
      <c r="BS6" s="368">
        <v>33.841750949000001</v>
      </c>
      <c r="BT6" s="368">
        <v>34.098237695999998</v>
      </c>
      <c r="BU6" s="368">
        <v>34.388852296000003</v>
      </c>
      <c r="BV6" s="368">
        <v>34.309919802000003</v>
      </c>
    </row>
    <row r="7" spans="1:74" ht="11.15" customHeight="1" x14ac:dyDescent="0.25">
      <c r="A7" s="159" t="s">
        <v>290</v>
      </c>
      <c r="B7" s="170" t="s">
        <v>244</v>
      </c>
      <c r="C7" s="244">
        <v>16.376404097000002</v>
      </c>
      <c r="D7" s="244">
        <v>16.820689142999999</v>
      </c>
      <c r="E7" s="244">
        <v>17.200582129000001</v>
      </c>
      <c r="F7" s="244">
        <v>17.302271666999999</v>
      </c>
      <c r="G7" s="244">
        <v>17.333264871000001</v>
      </c>
      <c r="H7" s="244">
        <v>17.570022999999999</v>
      </c>
      <c r="I7" s="244">
        <v>17.965068161000001</v>
      </c>
      <c r="J7" s="244">
        <v>18.655013418999999</v>
      </c>
      <c r="K7" s="244">
        <v>18.627123000000001</v>
      </c>
      <c r="L7" s="244">
        <v>18.596662128999998</v>
      </c>
      <c r="M7" s="244">
        <v>19.029067667</v>
      </c>
      <c r="N7" s="244">
        <v>19.088370903000001</v>
      </c>
      <c r="O7" s="244">
        <v>18.846938677000001</v>
      </c>
      <c r="P7" s="244">
        <v>18.701322142999999</v>
      </c>
      <c r="Q7" s="244">
        <v>18.958039065000001</v>
      </c>
      <c r="R7" s="244">
        <v>19.311767332999999</v>
      </c>
      <c r="S7" s="244">
        <v>19.386287257999999</v>
      </c>
      <c r="T7" s="244">
        <v>19.419684</v>
      </c>
      <c r="U7" s="244">
        <v>19.034112677</v>
      </c>
      <c r="V7" s="244">
        <v>19.675837419</v>
      </c>
      <c r="W7" s="244">
        <v>19.841575333000002</v>
      </c>
      <c r="X7" s="244">
        <v>20.087994354999999</v>
      </c>
      <c r="Y7" s="244">
        <v>20.434486332999999</v>
      </c>
      <c r="Z7" s="244">
        <v>20.407756194000001</v>
      </c>
      <c r="AA7" s="244">
        <v>20.501295419000002</v>
      </c>
      <c r="AB7" s="244">
        <v>20.165836896999998</v>
      </c>
      <c r="AC7" s="244">
        <v>20.307890258</v>
      </c>
      <c r="AD7" s="244">
        <v>18.476443332999999</v>
      </c>
      <c r="AE7" s="244">
        <v>16.244517515999998</v>
      </c>
      <c r="AF7" s="244">
        <v>17.629517666999998</v>
      </c>
      <c r="AG7" s="244">
        <v>18.490621935</v>
      </c>
      <c r="AH7" s="244">
        <v>18.050619419</v>
      </c>
      <c r="AI7" s="244">
        <v>18.341911667000002</v>
      </c>
      <c r="AJ7" s="244">
        <v>17.883735065</v>
      </c>
      <c r="AK7" s="244">
        <v>18.672963299999999</v>
      </c>
      <c r="AL7" s="244">
        <v>18.316612644999999</v>
      </c>
      <c r="AM7" s="244">
        <v>18.399102676999998</v>
      </c>
      <c r="AN7" s="244">
        <v>15.864344714</v>
      </c>
      <c r="AO7" s="244">
        <v>18.415308065000001</v>
      </c>
      <c r="AP7" s="244">
        <v>18.900270432999999</v>
      </c>
      <c r="AQ7" s="244">
        <v>19.188214290000001</v>
      </c>
      <c r="AR7" s="244">
        <v>19.065178166999999</v>
      </c>
      <c r="AS7" s="244">
        <v>19.125231742</v>
      </c>
      <c r="AT7" s="244">
        <v>19.085599194</v>
      </c>
      <c r="AU7" s="244">
        <v>18.609447233000001</v>
      </c>
      <c r="AV7" s="244">
        <v>19.654302968</v>
      </c>
      <c r="AW7" s="244">
        <v>20.012228833000002</v>
      </c>
      <c r="AX7" s="244">
        <v>20.010109330999999</v>
      </c>
      <c r="AY7" s="244">
        <v>19.774570323999999</v>
      </c>
      <c r="AZ7" s="368">
        <v>19.8064274</v>
      </c>
      <c r="BA7" s="368">
        <v>19.8527612</v>
      </c>
      <c r="BB7" s="368">
        <v>20.054857599999998</v>
      </c>
      <c r="BC7" s="368">
        <v>20.1556164</v>
      </c>
      <c r="BD7" s="368">
        <v>20.227512000000001</v>
      </c>
      <c r="BE7" s="368">
        <v>20.296663899999999</v>
      </c>
      <c r="BF7" s="368">
        <v>20.6396072</v>
      </c>
      <c r="BG7" s="368">
        <v>20.588028000000001</v>
      </c>
      <c r="BH7" s="368">
        <v>20.609883799999999</v>
      </c>
      <c r="BI7" s="368">
        <v>20.959546199999998</v>
      </c>
      <c r="BJ7" s="368">
        <v>20.9584212</v>
      </c>
      <c r="BK7" s="368">
        <v>20.881754999999998</v>
      </c>
      <c r="BL7" s="368">
        <v>20.942126900000002</v>
      </c>
      <c r="BM7" s="368">
        <v>20.979911999999999</v>
      </c>
      <c r="BN7" s="368">
        <v>21.131771499999999</v>
      </c>
      <c r="BO7" s="368">
        <v>21.201894299999999</v>
      </c>
      <c r="BP7" s="368">
        <v>21.1376822</v>
      </c>
      <c r="BQ7" s="368">
        <v>21.134740300000001</v>
      </c>
      <c r="BR7" s="368">
        <v>21.388493</v>
      </c>
      <c r="BS7" s="368">
        <v>21.2627694</v>
      </c>
      <c r="BT7" s="368">
        <v>21.261253199999999</v>
      </c>
      <c r="BU7" s="368">
        <v>21.5508685</v>
      </c>
      <c r="BV7" s="368">
        <v>21.523093800000002</v>
      </c>
    </row>
    <row r="8" spans="1:74" ht="11.15" customHeight="1" x14ac:dyDescent="0.25">
      <c r="A8" s="159" t="s">
        <v>291</v>
      </c>
      <c r="B8" s="170" t="s">
        <v>265</v>
      </c>
      <c r="C8" s="244">
        <v>5.1999483</v>
      </c>
      <c r="D8" s="244">
        <v>5.3609483000000004</v>
      </c>
      <c r="E8" s="244">
        <v>5.3999483000000001</v>
      </c>
      <c r="F8" s="244">
        <v>5.0339482999999996</v>
      </c>
      <c r="G8" s="244">
        <v>5.1849483000000003</v>
      </c>
      <c r="H8" s="244">
        <v>5.1129483000000002</v>
      </c>
      <c r="I8" s="244">
        <v>5.3269482999999997</v>
      </c>
      <c r="J8" s="244">
        <v>5.6129483000000002</v>
      </c>
      <c r="K8" s="244">
        <v>5.1899483000000002</v>
      </c>
      <c r="L8" s="244">
        <v>5.5059483</v>
      </c>
      <c r="M8" s="244">
        <v>5.6029483000000004</v>
      </c>
      <c r="N8" s="244">
        <v>5.6329482999999998</v>
      </c>
      <c r="O8" s="244">
        <v>5.3671309999999997</v>
      </c>
      <c r="P8" s="244">
        <v>5.3881309999999996</v>
      </c>
      <c r="Q8" s="244">
        <v>5.4731310000000004</v>
      </c>
      <c r="R8" s="244">
        <v>5.517131</v>
      </c>
      <c r="S8" s="244">
        <v>5.3421310000000002</v>
      </c>
      <c r="T8" s="244">
        <v>5.4791309999999998</v>
      </c>
      <c r="U8" s="244">
        <v>5.4751310000000002</v>
      </c>
      <c r="V8" s="244">
        <v>5.5021310000000003</v>
      </c>
      <c r="W8" s="244">
        <v>5.3591309999999996</v>
      </c>
      <c r="X8" s="244">
        <v>5.4301310000000003</v>
      </c>
      <c r="Y8" s="244">
        <v>5.6231309999999999</v>
      </c>
      <c r="Z8" s="244">
        <v>5.7681310000000003</v>
      </c>
      <c r="AA8" s="244">
        <v>5.5714041999999999</v>
      </c>
      <c r="AB8" s="244">
        <v>5.6874041999999996</v>
      </c>
      <c r="AC8" s="244">
        <v>5.5974041999999997</v>
      </c>
      <c r="AD8" s="244">
        <v>4.9664042000000004</v>
      </c>
      <c r="AE8" s="244">
        <v>4.7114041999999996</v>
      </c>
      <c r="AF8" s="244">
        <v>4.9804041999999997</v>
      </c>
      <c r="AG8" s="244">
        <v>4.9444042000000001</v>
      </c>
      <c r="AH8" s="244">
        <v>4.8364041999999996</v>
      </c>
      <c r="AI8" s="244">
        <v>4.9684042000000002</v>
      </c>
      <c r="AJ8" s="244">
        <v>5.2554042000000001</v>
      </c>
      <c r="AK8" s="244">
        <v>5.5844041999999998</v>
      </c>
      <c r="AL8" s="244">
        <v>5.7274041999999996</v>
      </c>
      <c r="AM8" s="244">
        <v>5.7197851000000002</v>
      </c>
      <c r="AN8" s="244">
        <v>5.5137850999999998</v>
      </c>
      <c r="AO8" s="244">
        <v>5.6177850999999999</v>
      </c>
      <c r="AP8" s="244">
        <v>5.2427850999999999</v>
      </c>
      <c r="AQ8" s="244">
        <v>5.3347851000000004</v>
      </c>
      <c r="AR8" s="244">
        <v>5.5237850999999996</v>
      </c>
      <c r="AS8" s="244">
        <v>5.6507851000000002</v>
      </c>
      <c r="AT8" s="244">
        <v>5.4665697707999996</v>
      </c>
      <c r="AU8" s="244">
        <v>5.3385697708000004</v>
      </c>
      <c r="AV8" s="244">
        <v>5.7145697707999998</v>
      </c>
      <c r="AW8" s="244">
        <v>5.7818122346000003</v>
      </c>
      <c r="AX8" s="244">
        <v>5.8118648693999999</v>
      </c>
      <c r="AY8" s="244">
        <v>5.9001012928999996</v>
      </c>
      <c r="AZ8" s="368">
        <v>5.8743893078999996</v>
      </c>
      <c r="BA8" s="368">
        <v>5.8317257286000004</v>
      </c>
      <c r="BB8" s="368">
        <v>5.8461756731000003</v>
      </c>
      <c r="BC8" s="368">
        <v>5.8167665533999999</v>
      </c>
      <c r="BD8" s="368">
        <v>5.8345346763999997</v>
      </c>
      <c r="BE8" s="368">
        <v>5.8174249127</v>
      </c>
      <c r="BF8" s="368">
        <v>5.8480611899000001</v>
      </c>
      <c r="BG8" s="368">
        <v>5.8806190104000002</v>
      </c>
      <c r="BH8" s="368">
        <v>5.8725793287999997</v>
      </c>
      <c r="BI8" s="368">
        <v>5.8835487217000004</v>
      </c>
      <c r="BJ8" s="368">
        <v>5.8398365606000002</v>
      </c>
      <c r="BK8" s="368">
        <v>5.9473180308</v>
      </c>
      <c r="BL8" s="368">
        <v>5.9212920990000004</v>
      </c>
      <c r="BM8" s="368">
        <v>5.8768020357999999</v>
      </c>
      <c r="BN8" s="368">
        <v>5.8910832743999997</v>
      </c>
      <c r="BO8" s="368">
        <v>5.8605221817000004</v>
      </c>
      <c r="BP8" s="368">
        <v>5.8773408428999998</v>
      </c>
      <c r="BQ8" s="368">
        <v>5.8593852162999998</v>
      </c>
      <c r="BR8" s="368">
        <v>5.8890976942000002</v>
      </c>
      <c r="BS8" s="368">
        <v>5.9206866679000001</v>
      </c>
      <c r="BT8" s="368">
        <v>5.9115925016000004</v>
      </c>
      <c r="BU8" s="368">
        <v>5.9217284008000002</v>
      </c>
      <c r="BV8" s="368">
        <v>5.8776205649</v>
      </c>
    </row>
    <row r="9" spans="1:74" ht="11.15" customHeight="1" x14ac:dyDescent="0.25">
      <c r="A9" s="159" t="s">
        <v>292</v>
      </c>
      <c r="B9" s="170" t="s">
        <v>274</v>
      </c>
      <c r="C9" s="244">
        <v>2.1976059999999999</v>
      </c>
      <c r="D9" s="244">
        <v>2.1607059999999998</v>
      </c>
      <c r="E9" s="244">
        <v>2.1236060000000001</v>
      </c>
      <c r="F9" s="244">
        <v>2.1561059999999999</v>
      </c>
      <c r="G9" s="244">
        <v>2.1217060000000001</v>
      </c>
      <c r="H9" s="244">
        <v>2.1030060000000002</v>
      </c>
      <c r="I9" s="244">
        <v>2.1009060000000002</v>
      </c>
      <c r="J9" s="244">
        <v>2.066106</v>
      </c>
      <c r="K9" s="244">
        <v>2.0751059999999999</v>
      </c>
      <c r="L9" s="244">
        <v>1.999306</v>
      </c>
      <c r="M9" s="244">
        <v>1.9264060000000001</v>
      </c>
      <c r="N9" s="244">
        <v>1.9236979999999999</v>
      </c>
      <c r="O9" s="244">
        <v>1.8580444</v>
      </c>
      <c r="P9" s="244">
        <v>1.9388444</v>
      </c>
      <c r="Q9" s="244">
        <v>1.9323444000000001</v>
      </c>
      <c r="R9" s="244">
        <v>1.9123444000000001</v>
      </c>
      <c r="S9" s="244">
        <v>1.8960444000000001</v>
      </c>
      <c r="T9" s="244">
        <v>1.9000444000000001</v>
      </c>
      <c r="U9" s="244">
        <v>1.8969444</v>
      </c>
      <c r="V9" s="244">
        <v>1.9252444</v>
      </c>
      <c r="W9" s="244">
        <v>1.9531444</v>
      </c>
      <c r="X9" s="244">
        <v>1.8985444</v>
      </c>
      <c r="Y9" s="244">
        <v>1.9360444000000001</v>
      </c>
      <c r="Z9" s="244">
        <v>1.9518443999999999</v>
      </c>
      <c r="AA9" s="244">
        <v>1.9912847</v>
      </c>
      <c r="AB9" s="244">
        <v>1.9943846999999999</v>
      </c>
      <c r="AC9" s="244">
        <v>2.0108847000000001</v>
      </c>
      <c r="AD9" s="244">
        <v>1.9956847</v>
      </c>
      <c r="AE9" s="244">
        <v>1.9110847</v>
      </c>
      <c r="AF9" s="244">
        <v>1.8951846999999999</v>
      </c>
      <c r="AG9" s="244">
        <v>1.8790846999999999</v>
      </c>
      <c r="AH9" s="244">
        <v>1.9207847</v>
      </c>
      <c r="AI9" s="244">
        <v>1.9221847000000001</v>
      </c>
      <c r="AJ9" s="244">
        <v>1.8871846999999999</v>
      </c>
      <c r="AK9" s="244">
        <v>1.8867847</v>
      </c>
      <c r="AL9" s="244">
        <v>1.9119847000000001</v>
      </c>
      <c r="AM9" s="244">
        <v>1.9014853</v>
      </c>
      <c r="AN9" s="244">
        <v>1.9274853000000001</v>
      </c>
      <c r="AO9" s="244">
        <v>1.9521853</v>
      </c>
      <c r="AP9" s="244">
        <v>1.9481853</v>
      </c>
      <c r="AQ9" s="244">
        <v>1.9467852999999999</v>
      </c>
      <c r="AR9" s="244">
        <v>1.9409852999999999</v>
      </c>
      <c r="AS9" s="244">
        <v>1.9313853000000001</v>
      </c>
      <c r="AT9" s="244">
        <v>1.8633573745000001</v>
      </c>
      <c r="AU9" s="244">
        <v>1.8997573745</v>
      </c>
      <c r="AV9" s="244">
        <v>1.9128573744999999</v>
      </c>
      <c r="AW9" s="244">
        <v>1.9320756204</v>
      </c>
      <c r="AX9" s="244">
        <v>1.9294937175</v>
      </c>
      <c r="AY9" s="244">
        <v>1.9742317329000001</v>
      </c>
      <c r="AZ9" s="368">
        <v>1.9612581913</v>
      </c>
      <c r="BA9" s="368">
        <v>1.9478971161</v>
      </c>
      <c r="BB9" s="368">
        <v>1.9348043665000001</v>
      </c>
      <c r="BC9" s="368">
        <v>1.9358243083</v>
      </c>
      <c r="BD9" s="368">
        <v>1.9209233619999999</v>
      </c>
      <c r="BE9" s="368">
        <v>1.9081697082</v>
      </c>
      <c r="BF9" s="368">
        <v>1.8954918454</v>
      </c>
      <c r="BG9" s="368">
        <v>1.88417838</v>
      </c>
      <c r="BH9" s="368">
        <v>1.8704193187</v>
      </c>
      <c r="BI9" s="368">
        <v>1.8582821082000001</v>
      </c>
      <c r="BJ9" s="368">
        <v>1.8462186518999999</v>
      </c>
      <c r="BK9" s="368">
        <v>1.9141106773000001</v>
      </c>
      <c r="BL9" s="368">
        <v>1.9018127498999999</v>
      </c>
      <c r="BM9" s="368">
        <v>1.8889279107000001</v>
      </c>
      <c r="BN9" s="368">
        <v>1.8762889981999999</v>
      </c>
      <c r="BO9" s="368">
        <v>1.8638374417000001</v>
      </c>
      <c r="BP9" s="368">
        <v>1.8517278752999999</v>
      </c>
      <c r="BQ9" s="368">
        <v>1.8393800074</v>
      </c>
      <c r="BR9" s="368">
        <v>1.8271920824000001</v>
      </c>
      <c r="BS9" s="368">
        <v>1.8151847011</v>
      </c>
      <c r="BT9" s="368">
        <v>1.8029886289999999</v>
      </c>
      <c r="BU9" s="368">
        <v>1.7913350327999999</v>
      </c>
      <c r="BV9" s="368">
        <v>1.7798077768</v>
      </c>
    </row>
    <row r="10" spans="1:74" ht="11.15" customHeight="1" x14ac:dyDescent="0.25">
      <c r="A10" s="159" t="s">
        <v>293</v>
      </c>
      <c r="B10" s="170" t="s">
        <v>268</v>
      </c>
      <c r="C10" s="244">
        <v>4.7852006346999998</v>
      </c>
      <c r="D10" s="244">
        <v>4.6799672197</v>
      </c>
      <c r="E10" s="244">
        <v>4.5744388775000004</v>
      </c>
      <c r="F10" s="244">
        <v>4.6750246771999997</v>
      </c>
      <c r="G10" s="244">
        <v>4.3423222016</v>
      </c>
      <c r="H10" s="244">
        <v>4.5036469907000001</v>
      </c>
      <c r="I10" s="244">
        <v>4.6523402103000002</v>
      </c>
      <c r="J10" s="244">
        <v>4.4624679614999998</v>
      </c>
      <c r="K10" s="244">
        <v>4.2417100342999996</v>
      </c>
      <c r="L10" s="244">
        <v>4.6744442241000002</v>
      </c>
      <c r="M10" s="244">
        <v>4.7049040434</v>
      </c>
      <c r="N10" s="244">
        <v>4.7174098753999996</v>
      </c>
      <c r="O10" s="244">
        <v>4.6255728112999996</v>
      </c>
      <c r="P10" s="244">
        <v>4.6629045761999999</v>
      </c>
      <c r="Q10" s="244">
        <v>4.6247932455000003</v>
      </c>
      <c r="R10" s="244">
        <v>4.5989864179</v>
      </c>
      <c r="S10" s="244">
        <v>4.4180275795000004</v>
      </c>
      <c r="T10" s="244">
        <v>4.2055093191999999</v>
      </c>
      <c r="U10" s="244">
        <v>4.5518357913000003</v>
      </c>
      <c r="V10" s="244">
        <v>4.3941410625000001</v>
      </c>
      <c r="W10" s="244">
        <v>4.4457037666000003</v>
      </c>
      <c r="X10" s="244">
        <v>4.6372073949999999</v>
      </c>
      <c r="Y10" s="244">
        <v>4.8884960223</v>
      </c>
      <c r="Z10" s="244">
        <v>4.9351506797000004</v>
      </c>
      <c r="AA10" s="244">
        <v>4.9026339022999998</v>
      </c>
      <c r="AB10" s="244">
        <v>4.9859057088999998</v>
      </c>
      <c r="AC10" s="244">
        <v>4.8729059127000003</v>
      </c>
      <c r="AD10" s="244">
        <v>5.0194601790000002</v>
      </c>
      <c r="AE10" s="244">
        <v>4.7950392837000004</v>
      </c>
      <c r="AF10" s="244">
        <v>4.6926953212000004</v>
      </c>
      <c r="AG10" s="244">
        <v>4.8381700741999998</v>
      </c>
      <c r="AH10" s="244">
        <v>4.6911032242999999</v>
      </c>
      <c r="AI10" s="244">
        <v>4.4119677947999998</v>
      </c>
      <c r="AJ10" s="244">
        <v>4.6342922296999998</v>
      </c>
      <c r="AK10" s="244">
        <v>4.7243473597000003</v>
      </c>
      <c r="AL10" s="244">
        <v>4.9551799599999997</v>
      </c>
      <c r="AM10" s="244">
        <v>4.9327572650000002</v>
      </c>
      <c r="AN10" s="244">
        <v>4.8032626269999996</v>
      </c>
      <c r="AO10" s="244">
        <v>4.9713036454999999</v>
      </c>
      <c r="AP10" s="244">
        <v>4.5860054291000001</v>
      </c>
      <c r="AQ10" s="244">
        <v>4.3666109352999998</v>
      </c>
      <c r="AR10" s="244">
        <v>4.1924064685999998</v>
      </c>
      <c r="AS10" s="244">
        <v>4.6798945251999999</v>
      </c>
      <c r="AT10" s="244">
        <v>4.8066163896000003</v>
      </c>
      <c r="AU10" s="244">
        <v>4.7253222325999999</v>
      </c>
      <c r="AV10" s="244">
        <v>4.7646487742000003</v>
      </c>
      <c r="AW10" s="244">
        <v>4.6220769374000001</v>
      </c>
      <c r="AX10" s="244">
        <v>4.8031046964000002</v>
      </c>
      <c r="AY10" s="244">
        <v>4.7874799879000003</v>
      </c>
      <c r="AZ10" s="368">
        <v>4.8174236791</v>
      </c>
      <c r="BA10" s="368">
        <v>4.7846901631999996</v>
      </c>
      <c r="BB10" s="368">
        <v>4.8308268791</v>
      </c>
      <c r="BC10" s="368">
        <v>4.7136689991000003</v>
      </c>
      <c r="BD10" s="368">
        <v>4.7108058449000003</v>
      </c>
      <c r="BE10" s="368">
        <v>4.6789964160000004</v>
      </c>
      <c r="BF10" s="368">
        <v>4.6396027813999998</v>
      </c>
      <c r="BG10" s="368">
        <v>4.5233125411000001</v>
      </c>
      <c r="BH10" s="368">
        <v>4.8264221191000001</v>
      </c>
      <c r="BI10" s="368">
        <v>4.9080404243000002</v>
      </c>
      <c r="BJ10" s="368">
        <v>4.9694276271</v>
      </c>
      <c r="BK10" s="368">
        <v>4.9922434019999997</v>
      </c>
      <c r="BL10" s="368">
        <v>5.0438932822</v>
      </c>
      <c r="BM10" s="368">
        <v>5.0733004265000003</v>
      </c>
      <c r="BN10" s="368">
        <v>5.0960695929000002</v>
      </c>
      <c r="BO10" s="368">
        <v>5.0167257752000003</v>
      </c>
      <c r="BP10" s="368">
        <v>5.0344159280999996</v>
      </c>
      <c r="BQ10" s="368">
        <v>5.0596874500000002</v>
      </c>
      <c r="BR10" s="368">
        <v>4.9540762196000001</v>
      </c>
      <c r="BS10" s="368">
        <v>4.8431101805000001</v>
      </c>
      <c r="BT10" s="368">
        <v>5.1224033652000003</v>
      </c>
      <c r="BU10" s="368">
        <v>5.1249203620000001</v>
      </c>
      <c r="BV10" s="368">
        <v>5.1293976603999996</v>
      </c>
    </row>
    <row r="11" spans="1:74" ht="11.15" customHeight="1" x14ac:dyDescent="0.25">
      <c r="A11" s="159" t="s">
        <v>300</v>
      </c>
      <c r="B11" s="170" t="s">
        <v>269</v>
      </c>
      <c r="C11" s="244">
        <v>70.117569704999994</v>
      </c>
      <c r="D11" s="244">
        <v>69.905424498000002</v>
      </c>
      <c r="E11" s="244">
        <v>69.950879240999996</v>
      </c>
      <c r="F11" s="244">
        <v>70.244598535999998</v>
      </c>
      <c r="G11" s="244">
        <v>70.421096759999998</v>
      </c>
      <c r="H11" s="244">
        <v>70.830163189999993</v>
      </c>
      <c r="I11" s="244">
        <v>70.870668008999999</v>
      </c>
      <c r="J11" s="244">
        <v>70.658205170000002</v>
      </c>
      <c r="K11" s="244">
        <v>71.037916585000005</v>
      </c>
      <c r="L11" s="244">
        <v>71.298041503999997</v>
      </c>
      <c r="M11" s="244">
        <v>70.904644778000005</v>
      </c>
      <c r="N11" s="244">
        <v>70.169481817000005</v>
      </c>
      <c r="O11" s="244">
        <v>69.205616477000007</v>
      </c>
      <c r="P11" s="244">
        <v>68.984888909000006</v>
      </c>
      <c r="Q11" s="244">
        <v>68.727923888999996</v>
      </c>
      <c r="R11" s="244">
        <v>68.644400559999994</v>
      </c>
      <c r="S11" s="244">
        <v>68.739199435000003</v>
      </c>
      <c r="T11" s="244">
        <v>69.219488530999996</v>
      </c>
      <c r="U11" s="244">
        <v>68.759696749</v>
      </c>
      <c r="V11" s="244">
        <v>69.345670858000005</v>
      </c>
      <c r="W11" s="244">
        <v>67.556920761000001</v>
      </c>
      <c r="X11" s="244">
        <v>68.950761607999993</v>
      </c>
      <c r="Y11" s="244">
        <v>68.799576144</v>
      </c>
      <c r="Z11" s="244">
        <v>68.262460880000006</v>
      </c>
      <c r="AA11" s="244">
        <v>67.940888955000005</v>
      </c>
      <c r="AB11" s="244">
        <v>66.950302394000005</v>
      </c>
      <c r="AC11" s="244">
        <v>67.278523409000002</v>
      </c>
      <c r="AD11" s="244">
        <v>68.958229410000001</v>
      </c>
      <c r="AE11" s="244">
        <v>60.446736754</v>
      </c>
      <c r="AF11" s="244">
        <v>59.024602825000002</v>
      </c>
      <c r="AG11" s="244">
        <v>59.900107917</v>
      </c>
      <c r="AH11" s="244">
        <v>61.531646232</v>
      </c>
      <c r="AI11" s="244">
        <v>61.331706032</v>
      </c>
      <c r="AJ11" s="244">
        <v>61.609386678</v>
      </c>
      <c r="AK11" s="244">
        <v>62.031388507999999</v>
      </c>
      <c r="AL11" s="244">
        <v>61.91489722</v>
      </c>
      <c r="AM11" s="244">
        <v>62.624977735000002</v>
      </c>
      <c r="AN11" s="244">
        <v>62.060805840999997</v>
      </c>
      <c r="AO11" s="244">
        <v>62.496715080999998</v>
      </c>
      <c r="AP11" s="244">
        <v>63.052037808000001</v>
      </c>
      <c r="AQ11" s="244">
        <v>63.850418538</v>
      </c>
      <c r="AR11" s="244">
        <v>64.431453020999996</v>
      </c>
      <c r="AS11" s="244">
        <v>65.382990946999996</v>
      </c>
      <c r="AT11" s="244">
        <v>64.995864927</v>
      </c>
      <c r="AU11" s="244">
        <v>65.813853250999998</v>
      </c>
      <c r="AV11" s="244">
        <v>65.784200111000004</v>
      </c>
      <c r="AW11" s="244">
        <v>66.239131932000006</v>
      </c>
      <c r="AX11" s="244">
        <v>66.040403988999998</v>
      </c>
      <c r="AY11" s="244">
        <v>66.562847450000007</v>
      </c>
      <c r="AZ11" s="368">
        <v>67.412679870000005</v>
      </c>
      <c r="BA11" s="368">
        <v>67.513517743999998</v>
      </c>
      <c r="BB11" s="368">
        <v>67.887275872999993</v>
      </c>
      <c r="BC11" s="368">
        <v>68.481448194999999</v>
      </c>
      <c r="BD11" s="368">
        <v>68.917679003999993</v>
      </c>
      <c r="BE11" s="368">
        <v>69.326051751999998</v>
      </c>
      <c r="BF11" s="368">
        <v>69.346191019000003</v>
      </c>
      <c r="BG11" s="368">
        <v>69.447590836000003</v>
      </c>
      <c r="BH11" s="368">
        <v>69.212106731000006</v>
      </c>
      <c r="BI11" s="368">
        <v>69.158042510000001</v>
      </c>
      <c r="BJ11" s="368">
        <v>69.027393856000003</v>
      </c>
      <c r="BK11" s="368">
        <v>69.009104557000001</v>
      </c>
      <c r="BL11" s="368">
        <v>68.972027357000002</v>
      </c>
      <c r="BM11" s="368">
        <v>68.931511670999996</v>
      </c>
      <c r="BN11" s="368">
        <v>69.279211461000003</v>
      </c>
      <c r="BO11" s="368">
        <v>69.582730811000005</v>
      </c>
      <c r="BP11" s="368">
        <v>69.840516167000004</v>
      </c>
      <c r="BQ11" s="368">
        <v>69.876346197000004</v>
      </c>
      <c r="BR11" s="368">
        <v>69.828088487000002</v>
      </c>
      <c r="BS11" s="368">
        <v>69.984070786999993</v>
      </c>
      <c r="BT11" s="368">
        <v>69.680934354000001</v>
      </c>
      <c r="BU11" s="368">
        <v>69.515806581999996</v>
      </c>
      <c r="BV11" s="368">
        <v>69.321374992000003</v>
      </c>
    </row>
    <row r="12" spans="1:74" ht="11.15" customHeight="1" x14ac:dyDescent="0.25">
      <c r="A12" s="159" t="s">
        <v>295</v>
      </c>
      <c r="B12" s="170" t="s">
        <v>876</v>
      </c>
      <c r="C12" s="244">
        <v>37.017125352999997</v>
      </c>
      <c r="D12" s="244">
        <v>36.859165335999997</v>
      </c>
      <c r="E12" s="244">
        <v>36.690285242999998</v>
      </c>
      <c r="F12" s="244">
        <v>36.654691</v>
      </c>
      <c r="G12" s="244">
        <v>36.536128347999998</v>
      </c>
      <c r="H12" s="244">
        <v>36.536881350000002</v>
      </c>
      <c r="I12" s="244">
        <v>36.583222976999998</v>
      </c>
      <c r="J12" s="244">
        <v>36.826116933999998</v>
      </c>
      <c r="K12" s="244">
        <v>36.959265352000003</v>
      </c>
      <c r="L12" s="244">
        <v>37.128981889999999</v>
      </c>
      <c r="M12" s="244">
        <v>36.884636358999998</v>
      </c>
      <c r="N12" s="244">
        <v>36.110964352000003</v>
      </c>
      <c r="O12" s="244">
        <v>35.508610486999999</v>
      </c>
      <c r="P12" s="244">
        <v>35.453177101000001</v>
      </c>
      <c r="Q12" s="244">
        <v>34.98717714</v>
      </c>
      <c r="R12" s="244">
        <v>35.045581503999998</v>
      </c>
      <c r="S12" s="244">
        <v>34.717140536000002</v>
      </c>
      <c r="T12" s="244">
        <v>34.802660727000003</v>
      </c>
      <c r="U12" s="244">
        <v>34.384918798999998</v>
      </c>
      <c r="V12" s="244">
        <v>34.608573159999999</v>
      </c>
      <c r="W12" s="244">
        <v>32.999558426</v>
      </c>
      <c r="X12" s="244">
        <v>34.422565783000003</v>
      </c>
      <c r="Y12" s="244">
        <v>34.296515206999999</v>
      </c>
      <c r="Z12" s="244">
        <v>34.213991894000003</v>
      </c>
      <c r="AA12" s="244">
        <v>33.795331175000001</v>
      </c>
      <c r="AB12" s="244">
        <v>33.060412321999998</v>
      </c>
      <c r="AC12" s="244">
        <v>33.269591026999997</v>
      </c>
      <c r="AD12" s="244">
        <v>35.277158651000001</v>
      </c>
      <c r="AE12" s="244">
        <v>29.329981158999999</v>
      </c>
      <c r="AF12" s="244">
        <v>27.374176156000001</v>
      </c>
      <c r="AG12" s="244">
        <v>28.013486144000002</v>
      </c>
      <c r="AH12" s="244">
        <v>29.019524845999999</v>
      </c>
      <c r="AI12" s="244">
        <v>29.027409517999999</v>
      </c>
      <c r="AJ12" s="244">
        <v>29.366256299</v>
      </c>
      <c r="AK12" s="244">
        <v>30.136003536</v>
      </c>
      <c r="AL12" s="244">
        <v>30.347269405999999</v>
      </c>
      <c r="AM12" s="244">
        <v>30.482982868000001</v>
      </c>
      <c r="AN12" s="244">
        <v>30.036740396999999</v>
      </c>
      <c r="AO12" s="244">
        <v>30.18550729</v>
      </c>
      <c r="AP12" s="244">
        <v>30.253520553000001</v>
      </c>
      <c r="AQ12" s="244">
        <v>30.724596346999999</v>
      </c>
      <c r="AR12" s="244">
        <v>31.262637385000001</v>
      </c>
      <c r="AS12" s="244">
        <v>32.021606050999999</v>
      </c>
      <c r="AT12" s="244">
        <v>32.014335627000001</v>
      </c>
      <c r="AU12" s="244">
        <v>32.421656288999998</v>
      </c>
      <c r="AV12" s="244">
        <v>32.710476950999997</v>
      </c>
      <c r="AW12" s="244">
        <v>33.142529303000003</v>
      </c>
      <c r="AX12" s="244">
        <v>33.364283253000004</v>
      </c>
      <c r="AY12" s="244">
        <v>33.404992030999999</v>
      </c>
      <c r="AZ12" s="368">
        <v>33.935945636</v>
      </c>
      <c r="BA12" s="368">
        <v>33.925195778000003</v>
      </c>
      <c r="BB12" s="368">
        <v>33.808156588000003</v>
      </c>
      <c r="BC12" s="368">
        <v>33.933425747000001</v>
      </c>
      <c r="BD12" s="368">
        <v>34.152921890000002</v>
      </c>
      <c r="BE12" s="368">
        <v>34.393956180000004</v>
      </c>
      <c r="BF12" s="368">
        <v>34.413808392</v>
      </c>
      <c r="BG12" s="368">
        <v>34.377723873999997</v>
      </c>
      <c r="BH12" s="368">
        <v>34.473176815999999</v>
      </c>
      <c r="BI12" s="368">
        <v>34.536140959999997</v>
      </c>
      <c r="BJ12" s="368">
        <v>34.592407043000001</v>
      </c>
      <c r="BK12" s="368">
        <v>34.714410712999999</v>
      </c>
      <c r="BL12" s="368">
        <v>34.627202365999999</v>
      </c>
      <c r="BM12" s="368">
        <v>34.609401871999999</v>
      </c>
      <c r="BN12" s="368">
        <v>34.522267372999998</v>
      </c>
      <c r="BO12" s="368">
        <v>34.497384869000001</v>
      </c>
      <c r="BP12" s="368">
        <v>34.496841232000001</v>
      </c>
      <c r="BQ12" s="368">
        <v>34.512888838000002</v>
      </c>
      <c r="BR12" s="368">
        <v>34.512542678999999</v>
      </c>
      <c r="BS12" s="368">
        <v>34.46640644</v>
      </c>
      <c r="BT12" s="368">
        <v>34.436629996999997</v>
      </c>
      <c r="BU12" s="368">
        <v>34.479646080999999</v>
      </c>
      <c r="BV12" s="368">
        <v>34.546027584000001</v>
      </c>
    </row>
    <row r="13" spans="1:74" ht="11.15" customHeight="1" x14ac:dyDescent="0.25">
      <c r="A13" s="159" t="s">
        <v>296</v>
      </c>
      <c r="B13" s="170" t="s">
        <v>275</v>
      </c>
      <c r="C13" s="244">
        <v>31.756</v>
      </c>
      <c r="D13" s="244">
        <v>31.585999999999999</v>
      </c>
      <c r="E13" s="244">
        <v>31.408999999999999</v>
      </c>
      <c r="F13" s="244">
        <v>31.343</v>
      </c>
      <c r="G13" s="244">
        <v>31.228000000000002</v>
      </c>
      <c r="H13" s="244">
        <v>31.228999999999999</v>
      </c>
      <c r="I13" s="244">
        <v>31.286000000000001</v>
      </c>
      <c r="J13" s="244">
        <v>31.53</v>
      </c>
      <c r="K13" s="244">
        <v>31.666</v>
      </c>
      <c r="L13" s="244">
        <v>31.841000000000001</v>
      </c>
      <c r="M13" s="244">
        <v>31.596</v>
      </c>
      <c r="N13" s="244">
        <v>30.815999999999999</v>
      </c>
      <c r="O13" s="244">
        <v>30.155999999999999</v>
      </c>
      <c r="P13" s="244">
        <v>30.091000000000001</v>
      </c>
      <c r="Q13" s="244">
        <v>29.594999999999999</v>
      </c>
      <c r="R13" s="244">
        <v>29.655000000000001</v>
      </c>
      <c r="S13" s="244">
        <v>29.335000000000001</v>
      </c>
      <c r="T13" s="244">
        <v>29.425000000000001</v>
      </c>
      <c r="U13" s="244">
        <v>29.004999999999999</v>
      </c>
      <c r="V13" s="244">
        <v>29.245000000000001</v>
      </c>
      <c r="W13" s="244">
        <v>27.684999999999999</v>
      </c>
      <c r="X13" s="244">
        <v>29.145</v>
      </c>
      <c r="Y13" s="244">
        <v>29.004586</v>
      </c>
      <c r="Z13" s="244">
        <v>28.905000000000001</v>
      </c>
      <c r="AA13" s="244">
        <v>28.67</v>
      </c>
      <c r="AB13" s="244">
        <v>27.95</v>
      </c>
      <c r="AC13" s="244">
        <v>28.19</v>
      </c>
      <c r="AD13" s="244">
        <v>30.175000000000001</v>
      </c>
      <c r="AE13" s="244">
        <v>24.31</v>
      </c>
      <c r="AF13" s="244">
        <v>22.35</v>
      </c>
      <c r="AG13" s="244">
        <v>22.975000000000001</v>
      </c>
      <c r="AH13" s="244">
        <v>23.94</v>
      </c>
      <c r="AI13" s="244">
        <v>23.975000000000001</v>
      </c>
      <c r="AJ13" s="244">
        <v>24.32</v>
      </c>
      <c r="AK13" s="244">
        <v>25.07</v>
      </c>
      <c r="AL13" s="244">
        <v>25.254999999999999</v>
      </c>
      <c r="AM13" s="244">
        <v>25.315000000000001</v>
      </c>
      <c r="AN13" s="244">
        <v>24.875</v>
      </c>
      <c r="AO13" s="244">
        <v>25.024999999999999</v>
      </c>
      <c r="AP13" s="244">
        <v>24.995000000000001</v>
      </c>
      <c r="AQ13" s="244">
        <v>25.462</v>
      </c>
      <c r="AR13" s="244">
        <v>26.015000000000001</v>
      </c>
      <c r="AS13" s="244">
        <v>26.72</v>
      </c>
      <c r="AT13" s="244">
        <v>26.704999999999998</v>
      </c>
      <c r="AU13" s="244">
        <v>27.105</v>
      </c>
      <c r="AV13" s="244">
        <v>27.375</v>
      </c>
      <c r="AW13" s="244">
        <v>27.745000000000001</v>
      </c>
      <c r="AX13" s="244">
        <v>27.86</v>
      </c>
      <c r="AY13" s="244">
        <v>27.76</v>
      </c>
      <c r="AZ13" s="368">
        <v>28.377193999999999</v>
      </c>
      <c r="BA13" s="368">
        <v>28.392854</v>
      </c>
      <c r="BB13" s="368">
        <v>28.356514000000001</v>
      </c>
      <c r="BC13" s="368">
        <v>28.485173</v>
      </c>
      <c r="BD13" s="368">
        <v>28.683833</v>
      </c>
      <c r="BE13" s="368">
        <v>28.892294</v>
      </c>
      <c r="BF13" s="368">
        <v>28.891152000000002</v>
      </c>
      <c r="BG13" s="368">
        <v>28.889811999999999</v>
      </c>
      <c r="BH13" s="368">
        <v>28.998526999999999</v>
      </c>
      <c r="BI13" s="368">
        <v>28.997132000000001</v>
      </c>
      <c r="BJ13" s="368">
        <v>28.975791000000001</v>
      </c>
      <c r="BK13" s="368">
        <v>29.088450999999999</v>
      </c>
      <c r="BL13" s="368">
        <v>29.087111</v>
      </c>
      <c r="BM13" s="368">
        <v>29.095770999999999</v>
      </c>
      <c r="BN13" s="368">
        <v>29.08943</v>
      </c>
      <c r="BO13" s="368">
        <v>29.068090000000002</v>
      </c>
      <c r="BP13" s="368">
        <v>29.046749999999999</v>
      </c>
      <c r="BQ13" s="368">
        <v>29.030408999999999</v>
      </c>
      <c r="BR13" s="368">
        <v>29.009069</v>
      </c>
      <c r="BS13" s="368">
        <v>28.997729</v>
      </c>
      <c r="BT13" s="368">
        <v>28.981389</v>
      </c>
      <c r="BU13" s="368">
        <v>28.960048</v>
      </c>
      <c r="BV13" s="368">
        <v>28.948708</v>
      </c>
    </row>
    <row r="14" spans="1:74" ht="11.15" customHeight="1" x14ac:dyDescent="0.25">
      <c r="A14" s="159" t="s">
        <v>374</v>
      </c>
      <c r="B14" s="170" t="s">
        <v>1018</v>
      </c>
      <c r="C14" s="244">
        <v>5.2611253525999997</v>
      </c>
      <c r="D14" s="244">
        <v>5.2731653364</v>
      </c>
      <c r="E14" s="244">
        <v>5.2812852428000001</v>
      </c>
      <c r="F14" s="244">
        <v>5.3116909998999997</v>
      </c>
      <c r="G14" s="244">
        <v>5.3081283478000003</v>
      </c>
      <c r="H14" s="244">
        <v>5.3078813499999997</v>
      </c>
      <c r="I14" s="244">
        <v>5.2972229764999996</v>
      </c>
      <c r="J14" s="244">
        <v>5.2961169342999996</v>
      </c>
      <c r="K14" s="244">
        <v>5.2932653516999997</v>
      </c>
      <c r="L14" s="244">
        <v>5.2879818904000002</v>
      </c>
      <c r="M14" s="244">
        <v>5.2886363584999998</v>
      </c>
      <c r="N14" s="244">
        <v>5.2949643524000001</v>
      </c>
      <c r="O14" s="244">
        <v>5.3526104868999997</v>
      </c>
      <c r="P14" s="244">
        <v>5.3621771010000003</v>
      </c>
      <c r="Q14" s="244">
        <v>5.3921771399000002</v>
      </c>
      <c r="R14" s="244">
        <v>5.3905815045000001</v>
      </c>
      <c r="S14" s="244">
        <v>5.3821405363999997</v>
      </c>
      <c r="T14" s="244">
        <v>5.3776607265000003</v>
      </c>
      <c r="U14" s="244">
        <v>5.3799187994000004</v>
      </c>
      <c r="V14" s="244">
        <v>5.3635731598999996</v>
      </c>
      <c r="W14" s="244">
        <v>5.3145584254999996</v>
      </c>
      <c r="X14" s="244">
        <v>5.2775657825</v>
      </c>
      <c r="Y14" s="244">
        <v>5.2919292072999999</v>
      </c>
      <c r="Z14" s="244">
        <v>5.3089918941000001</v>
      </c>
      <c r="AA14" s="244">
        <v>5.1253311747000003</v>
      </c>
      <c r="AB14" s="244">
        <v>5.1104123215000001</v>
      </c>
      <c r="AC14" s="244">
        <v>5.0795910271000002</v>
      </c>
      <c r="AD14" s="244">
        <v>5.1021586504999998</v>
      </c>
      <c r="AE14" s="244">
        <v>5.0199811585000003</v>
      </c>
      <c r="AF14" s="244">
        <v>5.0241761560000002</v>
      </c>
      <c r="AG14" s="244">
        <v>5.0384861437000001</v>
      </c>
      <c r="AH14" s="244">
        <v>5.079524846</v>
      </c>
      <c r="AI14" s="244">
        <v>5.0524095181000002</v>
      </c>
      <c r="AJ14" s="244">
        <v>5.0462562986000004</v>
      </c>
      <c r="AK14" s="244">
        <v>5.0660035360000002</v>
      </c>
      <c r="AL14" s="244">
        <v>5.0922694061999998</v>
      </c>
      <c r="AM14" s="244">
        <v>5.1679828677000001</v>
      </c>
      <c r="AN14" s="244">
        <v>5.1617403967</v>
      </c>
      <c r="AO14" s="244">
        <v>5.1605072901</v>
      </c>
      <c r="AP14" s="244">
        <v>5.2585205530000003</v>
      </c>
      <c r="AQ14" s="244">
        <v>5.2625963464999996</v>
      </c>
      <c r="AR14" s="244">
        <v>5.247637385</v>
      </c>
      <c r="AS14" s="244">
        <v>5.3016060506000002</v>
      </c>
      <c r="AT14" s="244">
        <v>5.3093356270000003</v>
      </c>
      <c r="AU14" s="244">
        <v>5.3166562892</v>
      </c>
      <c r="AV14" s="244">
        <v>5.3354769514999996</v>
      </c>
      <c r="AW14" s="244">
        <v>5.3975293026999998</v>
      </c>
      <c r="AX14" s="244">
        <v>5.5042832531999997</v>
      </c>
      <c r="AY14" s="244">
        <v>5.6449920312000001</v>
      </c>
      <c r="AZ14" s="368">
        <v>5.5587516361000002</v>
      </c>
      <c r="BA14" s="368">
        <v>5.5323417785000002</v>
      </c>
      <c r="BB14" s="368">
        <v>5.4516425881000004</v>
      </c>
      <c r="BC14" s="368">
        <v>5.4482527466999997</v>
      </c>
      <c r="BD14" s="368">
        <v>5.4690888904000001</v>
      </c>
      <c r="BE14" s="368">
        <v>5.5016621798000003</v>
      </c>
      <c r="BF14" s="368">
        <v>5.5226563921</v>
      </c>
      <c r="BG14" s="368">
        <v>5.4879118738999999</v>
      </c>
      <c r="BH14" s="368">
        <v>5.4746498164000004</v>
      </c>
      <c r="BI14" s="368">
        <v>5.5390089599000003</v>
      </c>
      <c r="BJ14" s="368">
        <v>5.6166160427999996</v>
      </c>
      <c r="BK14" s="368">
        <v>5.6259597132000003</v>
      </c>
      <c r="BL14" s="368">
        <v>5.5400913663000004</v>
      </c>
      <c r="BM14" s="368">
        <v>5.5136308720000002</v>
      </c>
      <c r="BN14" s="368">
        <v>5.4328373729999999</v>
      </c>
      <c r="BO14" s="368">
        <v>5.4292948686000004</v>
      </c>
      <c r="BP14" s="368">
        <v>5.4500912320000001</v>
      </c>
      <c r="BQ14" s="368">
        <v>5.4824798380999997</v>
      </c>
      <c r="BR14" s="368">
        <v>5.5034736786999998</v>
      </c>
      <c r="BS14" s="368">
        <v>5.4686774397000004</v>
      </c>
      <c r="BT14" s="368">
        <v>5.4552409966999997</v>
      </c>
      <c r="BU14" s="368">
        <v>5.5195980811999998</v>
      </c>
      <c r="BV14" s="368">
        <v>5.5973195842000001</v>
      </c>
    </row>
    <row r="15" spans="1:74" ht="11.15" customHeight="1" x14ac:dyDescent="0.25">
      <c r="A15" s="159" t="s">
        <v>297</v>
      </c>
      <c r="B15" s="170" t="s">
        <v>270</v>
      </c>
      <c r="C15" s="244">
        <v>14.343159795</v>
      </c>
      <c r="D15" s="244">
        <v>14.390647676</v>
      </c>
      <c r="E15" s="244">
        <v>14.371139921999999</v>
      </c>
      <c r="F15" s="244">
        <v>14.303486484</v>
      </c>
      <c r="G15" s="244">
        <v>14.363204344</v>
      </c>
      <c r="H15" s="244">
        <v>14.462325565</v>
      </c>
      <c r="I15" s="244">
        <v>14.607786399</v>
      </c>
      <c r="J15" s="244">
        <v>14.393754811000001</v>
      </c>
      <c r="K15" s="244">
        <v>14.709335158</v>
      </c>
      <c r="L15" s="244">
        <v>14.759176102</v>
      </c>
      <c r="M15" s="244">
        <v>14.806994917999999</v>
      </c>
      <c r="N15" s="244">
        <v>14.924772368999999</v>
      </c>
      <c r="O15" s="244">
        <v>14.837954785999999</v>
      </c>
      <c r="P15" s="244">
        <v>14.823304715000001</v>
      </c>
      <c r="Q15" s="244">
        <v>14.724437601</v>
      </c>
      <c r="R15" s="244">
        <v>14.325808903</v>
      </c>
      <c r="S15" s="244">
        <v>14.230156799</v>
      </c>
      <c r="T15" s="244">
        <v>14.590736582</v>
      </c>
      <c r="U15" s="244">
        <v>14.559604910999999</v>
      </c>
      <c r="V15" s="244">
        <v>14.570983744999999</v>
      </c>
      <c r="W15" s="244">
        <v>14.506041986</v>
      </c>
      <c r="X15" s="244">
        <v>14.524658632</v>
      </c>
      <c r="Y15" s="244">
        <v>14.667089384000001</v>
      </c>
      <c r="Z15" s="244">
        <v>14.692631726</v>
      </c>
      <c r="AA15" s="244">
        <v>14.718707057</v>
      </c>
      <c r="AB15" s="244">
        <v>14.713710345999999</v>
      </c>
      <c r="AC15" s="244">
        <v>14.687552857</v>
      </c>
      <c r="AD15" s="244">
        <v>14.738056647000001</v>
      </c>
      <c r="AE15" s="244">
        <v>12.475313534</v>
      </c>
      <c r="AF15" s="244">
        <v>12.269700253</v>
      </c>
      <c r="AG15" s="244">
        <v>12.320117146999999</v>
      </c>
      <c r="AH15" s="244">
        <v>12.868314719000001</v>
      </c>
      <c r="AI15" s="244">
        <v>12.892282700000001</v>
      </c>
      <c r="AJ15" s="244">
        <v>13.032673224</v>
      </c>
      <c r="AK15" s="244">
        <v>13.129098533000001</v>
      </c>
      <c r="AL15" s="244">
        <v>13.164657507999999</v>
      </c>
      <c r="AM15" s="244">
        <v>13.302184284999999</v>
      </c>
      <c r="AN15" s="244">
        <v>13.356949762999999</v>
      </c>
      <c r="AO15" s="244">
        <v>13.473792583</v>
      </c>
      <c r="AP15" s="244">
        <v>13.622057369</v>
      </c>
      <c r="AQ15" s="244">
        <v>13.625338530000001</v>
      </c>
      <c r="AR15" s="244">
        <v>13.594163505999999</v>
      </c>
      <c r="AS15" s="244">
        <v>13.658531633000001</v>
      </c>
      <c r="AT15" s="244">
        <v>13.367866595000001</v>
      </c>
      <c r="AU15" s="244">
        <v>13.727637538</v>
      </c>
      <c r="AV15" s="244">
        <v>14.124787889</v>
      </c>
      <c r="AW15" s="244">
        <v>14.282481041</v>
      </c>
      <c r="AX15" s="244">
        <v>14.298358258</v>
      </c>
      <c r="AY15" s="244">
        <v>14.355012350999999</v>
      </c>
      <c r="AZ15" s="368">
        <v>14.450213747999999</v>
      </c>
      <c r="BA15" s="368">
        <v>14.483693071999999</v>
      </c>
      <c r="BB15" s="368">
        <v>14.547866236000001</v>
      </c>
      <c r="BC15" s="368">
        <v>14.565856973000001</v>
      </c>
      <c r="BD15" s="368">
        <v>14.68852019</v>
      </c>
      <c r="BE15" s="368">
        <v>14.754333396</v>
      </c>
      <c r="BF15" s="368">
        <v>14.712530988999999</v>
      </c>
      <c r="BG15" s="368">
        <v>14.79865276</v>
      </c>
      <c r="BH15" s="368">
        <v>14.835731143</v>
      </c>
      <c r="BI15" s="368">
        <v>14.943393678</v>
      </c>
      <c r="BJ15" s="368">
        <v>14.949074559</v>
      </c>
      <c r="BK15" s="368">
        <v>14.998672601000001</v>
      </c>
      <c r="BL15" s="368">
        <v>14.994644953</v>
      </c>
      <c r="BM15" s="368">
        <v>14.93788638</v>
      </c>
      <c r="BN15" s="368">
        <v>14.942865892</v>
      </c>
      <c r="BO15" s="368">
        <v>14.786516645000001</v>
      </c>
      <c r="BP15" s="368">
        <v>14.995752305</v>
      </c>
      <c r="BQ15" s="368">
        <v>15.003206211</v>
      </c>
      <c r="BR15" s="368">
        <v>14.884494682</v>
      </c>
      <c r="BS15" s="368">
        <v>14.956360846000001</v>
      </c>
      <c r="BT15" s="368">
        <v>15.003876676999999</v>
      </c>
      <c r="BU15" s="368">
        <v>15.087972926999999</v>
      </c>
      <c r="BV15" s="368">
        <v>15.088902453999999</v>
      </c>
    </row>
    <row r="16" spans="1:74" ht="11.15" customHeight="1" x14ac:dyDescent="0.25">
      <c r="A16" s="159" t="s">
        <v>298</v>
      </c>
      <c r="B16" s="170" t="s">
        <v>271</v>
      </c>
      <c r="C16" s="244">
        <v>4.7535229000000001</v>
      </c>
      <c r="D16" s="244">
        <v>4.7085229000000002</v>
      </c>
      <c r="E16" s="244">
        <v>4.7725229000000002</v>
      </c>
      <c r="F16" s="244">
        <v>4.7595229000000003</v>
      </c>
      <c r="G16" s="244">
        <v>4.7465229000000004</v>
      </c>
      <c r="H16" s="244">
        <v>4.8435229</v>
      </c>
      <c r="I16" s="244">
        <v>4.7015228999999996</v>
      </c>
      <c r="J16" s="244">
        <v>4.7365228999999998</v>
      </c>
      <c r="K16" s="244">
        <v>4.6665229000000004</v>
      </c>
      <c r="L16" s="244">
        <v>4.7635228999999999</v>
      </c>
      <c r="M16" s="244">
        <v>4.7565229000000002</v>
      </c>
      <c r="N16" s="244">
        <v>4.8245228999999998</v>
      </c>
      <c r="O16" s="244">
        <v>4.8443651000000001</v>
      </c>
      <c r="P16" s="244">
        <v>4.8133651000000004</v>
      </c>
      <c r="Q16" s="244">
        <v>4.9293651000000001</v>
      </c>
      <c r="R16" s="244">
        <v>4.8583651000000003</v>
      </c>
      <c r="S16" s="244">
        <v>4.8583651000000003</v>
      </c>
      <c r="T16" s="244">
        <v>4.9553650999999999</v>
      </c>
      <c r="U16" s="244">
        <v>4.8733651</v>
      </c>
      <c r="V16" s="244">
        <v>4.8503651000000003</v>
      </c>
      <c r="W16" s="244">
        <v>4.8463650999999999</v>
      </c>
      <c r="X16" s="244">
        <v>4.8353650999999997</v>
      </c>
      <c r="Y16" s="244">
        <v>4.8623650999999999</v>
      </c>
      <c r="Z16" s="244">
        <v>4.8253651</v>
      </c>
      <c r="AA16" s="244">
        <v>4.9279381999999998</v>
      </c>
      <c r="AB16" s="244">
        <v>4.8629382000000003</v>
      </c>
      <c r="AC16" s="244">
        <v>4.8769033999999998</v>
      </c>
      <c r="AD16" s="244">
        <v>4.8070301000000004</v>
      </c>
      <c r="AE16" s="244">
        <v>4.8279078000000002</v>
      </c>
      <c r="AF16" s="244">
        <v>4.9183836999999997</v>
      </c>
      <c r="AG16" s="244">
        <v>4.8500211999999996</v>
      </c>
      <c r="AH16" s="244">
        <v>4.8958203999999999</v>
      </c>
      <c r="AI16" s="244">
        <v>4.8951390999999997</v>
      </c>
      <c r="AJ16" s="244">
        <v>4.8358596</v>
      </c>
      <c r="AK16" s="244">
        <v>4.8551390999999997</v>
      </c>
      <c r="AL16" s="244">
        <v>4.7987906000000002</v>
      </c>
      <c r="AM16" s="244">
        <v>4.9963031000000004</v>
      </c>
      <c r="AN16" s="244">
        <v>4.9489343999999997</v>
      </c>
      <c r="AO16" s="244">
        <v>5.0344392999999998</v>
      </c>
      <c r="AP16" s="244">
        <v>5.0040579999999997</v>
      </c>
      <c r="AQ16" s="244">
        <v>5.0242775000000002</v>
      </c>
      <c r="AR16" s="244">
        <v>5.0712774999999999</v>
      </c>
      <c r="AS16" s="244">
        <v>4.9943404999999998</v>
      </c>
      <c r="AT16" s="244">
        <v>5.0033810605999998</v>
      </c>
      <c r="AU16" s="244">
        <v>5.0363810606000001</v>
      </c>
      <c r="AV16" s="244">
        <v>4.9573810606000004</v>
      </c>
      <c r="AW16" s="244">
        <v>4.9702001755999996</v>
      </c>
      <c r="AX16" s="244">
        <v>4.8847863140000003</v>
      </c>
      <c r="AY16" s="244">
        <v>5.0236117935999998</v>
      </c>
      <c r="AZ16" s="368">
        <v>5.0121219236999996</v>
      </c>
      <c r="BA16" s="368">
        <v>5.0069579612000004</v>
      </c>
      <c r="BB16" s="368">
        <v>5.0152668056999996</v>
      </c>
      <c r="BC16" s="368">
        <v>5.0379588467999996</v>
      </c>
      <c r="BD16" s="368">
        <v>5.0718606337000001</v>
      </c>
      <c r="BE16" s="368">
        <v>5.0078269735000003</v>
      </c>
      <c r="BF16" s="368">
        <v>5.0428890829000004</v>
      </c>
      <c r="BG16" s="368">
        <v>5.0641580192999998</v>
      </c>
      <c r="BH16" s="368">
        <v>5.0830653498</v>
      </c>
      <c r="BI16" s="368">
        <v>5.1025669455999996</v>
      </c>
      <c r="BJ16" s="368">
        <v>5.0588435580000004</v>
      </c>
      <c r="BK16" s="368">
        <v>5.0709024794999999</v>
      </c>
      <c r="BL16" s="368">
        <v>5.0620969065999999</v>
      </c>
      <c r="BM16" s="368">
        <v>5.0566044301000002</v>
      </c>
      <c r="BN16" s="368">
        <v>5.0642563627000001</v>
      </c>
      <c r="BO16" s="368">
        <v>5.0858563632999996</v>
      </c>
      <c r="BP16" s="368">
        <v>5.1194491396000004</v>
      </c>
      <c r="BQ16" s="368">
        <v>5.0542458978000004</v>
      </c>
      <c r="BR16" s="368">
        <v>5.0892669809999997</v>
      </c>
      <c r="BS16" s="368">
        <v>5.1101584624000003</v>
      </c>
      <c r="BT16" s="368">
        <v>5.1278188528999999</v>
      </c>
      <c r="BU16" s="368">
        <v>5.1463018520999997</v>
      </c>
      <c r="BV16" s="368">
        <v>5.1034912737000004</v>
      </c>
    </row>
    <row r="17" spans="1:74" ht="11.15" customHeight="1" x14ac:dyDescent="0.25">
      <c r="A17" s="159" t="s">
        <v>299</v>
      </c>
      <c r="B17" s="170" t="s">
        <v>273</v>
      </c>
      <c r="C17" s="244">
        <v>14.003761657</v>
      </c>
      <c r="D17" s="244">
        <v>13.947088586</v>
      </c>
      <c r="E17" s="244">
        <v>14.116931176</v>
      </c>
      <c r="F17" s="244">
        <v>14.526898151999999</v>
      </c>
      <c r="G17" s="244">
        <v>14.775241168000001</v>
      </c>
      <c r="H17" s="244">
        <v>14.987433375</v>
      </c>
      <c r="I17" s="244">
        <v>14.978135734</v>
      </c>
      <c r="J17" s="244">
        <v>14.701810524000001</v>
      </c>
      <c r="K17" s="244">
        <v>14.702793176</v>
      </c>
      <c r="L17" s="244">
        <v>14.646360611</v>
      </c>
      <c r="M17" s="244">
        <v>14.456490602000001</v>
      </c>
      <c r="N17" s="244">
        <v>14.309222195</v>
      </c>
      <c r="O17" s="244">
        <v>14.014686104000001</v>
      </c>
      <c r="P17" s="244">
        <v>13.895041993</v>
      </c>
      <c r="Q17" s="244">
        <v>14.086944047999999</v>
      </c>
      <c r="R17" s="244">
        <v>14.414645051999999</v>
      </c>
      <c r="S17" s="244">
        <v>14.933536999999999</v>
      </c>
      <c r="T17" s="244">
        <v>14.870726122000001</v>
      </c>
      <c r="U17" s="244">
        <v>14.941807939</v>
      </c>
      <c r="V17" s="244">
        <v>15.315748853000001</v>
      </c>
      <c r="W17" s="244">
        <v>15.204955249999999</v>
      </c>
      <c r="X17" s="244">
        <v>15.168172093000001</v>
      </c>
      <c r="Y17" s="244">
        <v>14.973606452</v>
      </c>
      <c r="Z17" s="244">
        <v>14.530472159</v>
      </c>
      <c r="AA17" s="244">
        <v>14.498912524</v>
      </c>
      <c r="AB17" s="244">
        <v>14.313241526000001</v>
      </c>
      <c r="AC17" s="244">
        <v>14.444476125</v>
      </c>
      <c r="AD17" s="244">
        <v>14.135984013</v>
      </c>
      <c r="AE17" s="244">
        <v>13.813534261999999</v>
      </c>
      <c r="AF17" s="244">
        <v>14.462342716</v>
      </c>
      <c r="AG17" s="244">
        <v>14.716483427</v>
      </c>
      <c r="AH17" s="244">
        <v>14.747986266</v>
      </c>
      <c r="AI17" s="244">
        <v>14.516874714</v>
      </c>
      <c r="AJ17" s="244">
        <v>14.374597554999999</v>
      </c>
      <c r="AK17" s="244">
        <v>13.911147337999999</v>
      </c>
      <c r="AL17" s="244">
        <v>13.604179706</v>
      </c>
      <c r="AM17" s="244">
        <v>13.843507482</v>
      </c>
      <c r="AN17" s="244">
        <v>13.718181281</v>
      </c>
      <c r="AO17" s="244">
        <v>13.802975908000001</v>
      </c>
      <c r="AP17" s="244">
        <v>14.172401885999999</v>
      </c>
      <c r="AQ17" s="244">
        <v>14.476206162</v>
      </c>
      <c r="AR17" s="244">
        <v>14.50337463</v>
      </c>
      <c r="AS17" s="244">
        <v>14.708512763</v>
      </c>
      <c r="AT17" s="244">
        <v>14.610281645000001</v>
      </c>
      <c r="AU17" s="244">
        <v>14.628178363</v>
      </c>
      <c r="AV17" s="244">
        <v>13.99155421</v>
      </c>
      <c r="AW17" s="244">
        <v>13.843921413</v>
      </c>
      <c r="AX17" s="244">
        <v>13.492976164</v>
      </c>
      <c r="AY17" s="244">
        <v>13.779231274000001</v>
      </c>
      <c r="AZ17" s="368">
        <v>14.014398563</v>
      </c>
      <c r="BA17" s="368">
        <v>14.097670933</v>
      </c>
      <c r="BB17" s="368">
        <v>14.515986243</v>
      </c>
      <c r="BC17" s="368">
        <v>14.944206629</v>
      </c>
      <c r="BD17" s="368">
        <v>15.00437629</v>
      </c>
      <c r="BE17" s="368">
        <v>15.169935202</v>
      </c>
      <c r="BF17" s="368">
        <v>15.176962554999999</v>
      </c>
      <c r="BG17" s="368">
        <v>15.207056183000001</v>
      </c>
      <c r="BH17" s="368">
        <v>14.820133422</v>
      </c>
      <c r="BI17" s="368">
        <v>14.575940927</v>
      </c>
      <c r="BJ17" s="368">
        <v>14.427068695999999</v>
      </c>
      <c r="BK17" s="368">
        <v>14.225118762999999</v>
      </c>
      <c r="BL17" s="368">
        <v>14.288083132000001</v>
      </c>
      <c r="BM17" s="368">
        <v>14.327618988999999</v>
      </c>
      <c r="BN17" s="368">
        <v>14.749821833</v>
      </c>
      <c r="BO17" s="368">
        <v>15.212972934</v>
      </c>
      <c r="BP17" s="368">
        <v>15.228473491000001</v>
      </c>
      <c r="BQ17" s="368">
        <v>15.30600525</v>
      </c>
      <c r="BR17" s="368">
        <v>15.341784146</v>
      </c>
      <c r="BS17" s="368">
        <v>15.45114504</v>
      </c>
      <c r="BT17" s="368">
        <v>15.112608828000001</v>
      </c>
      <c r="BU17" s="368">
        <v>14.801885721</v>
      </c>
      <c r="BV17" s="368">
        <v>14.582953678999999</v>
      </c>
    </row>
    <row r="18" spans="1:74" ht="11.15" customHeight="1" x14ac:dyDescent="0.25">
      <c r="A18" s="159" t="s">
        <v>301</v>
      </c>
      <c r="B18" s="170" t="s">
        <v>1388</v>
      </c>
      <c r="C18" s="244">
        <v>98.676728736000001</v>
      </c>
      <c r="D18" s="244">
        <v>98.927735161000001</v>
      </c>
      <c r="E18" s="244">
        <v>99.249454546999999</v>
      </c>
      <c r="F18" s="244">
        <v>99.411949179999993</v>
      </c>
      <c r="G18" s="244">
        <v>99.403338133000005</v>
      </c>
      <c r="H18" s="244">
        <v>100.11978748</v>
      </c>
      <c r="I18" s="244">
        <v>100.91593068</v>
      </c>
      <c r="J18" s="244">
        <v>101.45474084999999</v>
      </c>
      <c r="K18" s="244">
        <v>101.17180392</v>
      </c>
      <c r="L18" s="244">
        <v>102.07440216000001</v>
      </c>
      <c r="M18" s="244">
        <v>102.16797079</v>
      </c>
      <c r="N18" s="244">
        <v>101.5319089</v>
      </c>
      <c r="O18" s="244">
        <v>99.903303364999999</v>
      </c>
      <c r="P18" s="244">
        <v>99.676091029000006</v>
      </c>
      <c r="Q18" s="244">
        <v>99.716231598999997</v>
      </c>
      <c r="R18" s="244">
        <v>99.984629710999997</v>
      </c>
      <c r="S18" s="244">
        <v>99.781689673000002</v>
      </c>
      <c r="T18" s="244">
        <v>100.22385724999999</v>
      </c>
      <c r="U18" s="244">
        <v>99.717720618000001</v>
      </c>
      <c r="V18" s="244">
        <v>100.84302474</v>
      </c>
      <c r="W18" s="244">
        <v>99.156475260999997</v>
      </c>
      <c r="X18" s="244">
        <v>101.00463876000001</v>
      </c>
      <c r="Y18" s="244">
        <v>101.6817339</v>
      </c>
      <c r="Z18" s="244">
        <v>101.32534314999999</v>
      </c>
      <c r="AA18" s="244">
        <v>100.90750718</v>
      </c>
      <c r="AB18" s="244">
        <v>99.783833899000001</v>
      </c>
      <c r="AC18" s="244">
        <v>100.06760848</v>
      </c>
      <c r="AD18" s="244">
        <v>99.416221823000001</v>
      </c>
      <c r="AE18" s="244">
        <v>88.108782454000007</v>
      </c>
      <c r="AF18" s="244">
        <v>88.222404713000003</v>
      </c>
      <c r="AG18" s="244">
        <v>90.052388827000001</v>
      </c>
      <c r="AH18" s="244">
        <v>91.030557775000005</v>
      </c>
      <c r="AI18" s="244">
        <v>90.976174393999997</v>
      </c>
      <c r="AJ18" s="244">
        <v>91.270002872999996</v>
      </c>
      <c r="AK18" s="244">
        <v>92.899888067999996</v>
      </c>
      <c r="AL18" s="244">
        <v>92.826078725000002</v>
      </c>
      <c r="AM18" s="244">
        <v>93.578108078</v>
      </c>
      <c r="AN18" s="244">
        <v>90.169683582000005</v>
      </c>
      <c r="AO18" s="244">
        <v>93.453297191000004</v>
      </c>
      <c r="AP18" s="244">
        <v>93.729284070000006</v>
      </c>
      <c r="AQ18" s="244">
        <v>94.686814163999998</v>
      </c>
      <c r="AR18" s="244">
        <v>95.153808056000003</v>
      </c>
      <c r="AS18" s="244">
        <v>96.770287615000001</v>
      </c>
      <c r="AT18" s="244">
        <v>96.218007655999997</v>
      </c>
      <c r="AU18" s="244">
        <v>96.386949861999994</v>
      </c>
      <c r="AV18" s="244">
        <v>97.830578997999993</v>
      </c>
      <c r="AW18" s="244">
        <v>98.587325558000003</v>
      </c>
      <c r="AX18" s="244">
        <v>98.594976603999996</v>
      </c>
      <c r="AY18" s="244">
        <v>98.999230788000006</v>
      </c>
      <c r="AZ18" s="368">
        <v>99.872178449000003</v>
      </c>
      <c r="BA18" s="368">
        <v>99.930591952</v>
      </c>
      <c r="BB18" s="368">
        <v>100.55394038999999</v>
      </c>
      <c r="BC18" s="368">
        <v>101.10332446</v>
      </c>
      <c r="BD18" s="368">
        <v>101.61145489</v>
      </c>
      <c r="BE18" s="368">
        <v>102.02730669</v>
      </c>
      <c r="BF18" s="368">
        <v>102.36895404000001</v>
      </c>
      <c r="BG18" s="368">
        <v>102.32372877</v>
      </c>
      <c r="BH18" s="368">
        <v>102.3914113</v>
      </c>
      <c r="BI18" s="368">
        <v>102.76745996</v>
      </c>
      <c r="BJ18" s="368">
        <v>102.6412979</v>
      </c>
      <c r="BK18" s="368">
        <v>102.74453167</v>
      </c>
      <c r="BL18" s="368">
        <v>102.78115239</v>
      </c>
      <c r="BM18" s="368">
        <v>102.75045403999999</v>
      </c>
      <c r="BN18" s="368">
        <v>103.27442483</v>
      </c>
      <c r="BO18" s="368">
        <v>103.52571051</v>
      </c>
      <c r="BP18" s="368">
        <v>103.74168301</v>
      </c>
      <c r="BQ18" s="368">
        <v>103.76953917</v>
      </c>
      <c r="BR18" s="368">
        <v>103.88694748</v>
      </c>
      <c r="BS18" s="368">
        <v>103.82582173999999</v>
      </c>
      <c r="BT18" s="368">
        <v>103.77917205</v>
      </c>
      <c r="BU18" s="368">
        <v>103.90465888</v>
      </c>
      <c r="BV18" s="368">
        <v>103.63129479</v>
      </c>
    </row>
    <row r="19" spans="1:74" ht="11.15" customHeight="1" x14ac:dyDescent="0.25">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5" customHeight="1" x14ac:dyDescent="0.25">
      <c r="A20" s="159" t="s">
        <v>375</v>
      </c>
      <c r="B20" s="170" t="s">
        <v>1389</v>
      </c>
      <c r="C20" s="244">
        <v>61.659603384</v>
      </c>
      <c r="D20" s="244">
        <v>62.068569824000001</v>
      </c>
      <c r="E20" s="244">
        <v>62.559169304000001</v>
      </c>
      <c r="F20" s="244">
        <v>62.757258180000001</v>
      </c>
      <c r="G20" s="244">
        <v>62.867209785</v>
      </c>
      <c r="H20" s="244">
        <v>63.582906131000001</v>
      </c>
      <c r="I20" s="244">
        <v>64.332707705000004</v>
      </c>
      <c r="J20" s="244">
        <v>64.628623915999995</v>
      </c>
      <c r="K20" s="244">
        <v>64.212538567999999</v>
      </c>
      <c r="L20" s="244">
        <v>64.945420265999999</v>
      </c>
      <c r="M20" s="244">
        <v>65.283334429000007</v>
      </c>
      <c r="N20" s="244">
        <v>65.420944543000005</v>
      </c>
      <c r="O20" s="244">
        <v>64.394692879000004</v>
      </c>
      <c r="P20" s="244">
        <v>64.222913927999997</v>
      </c>
      <c r="Q20" s="244">
        <v>64.729054458999997</v>
      </c>
      <c r="R20" s="244">
        <v>64.939048205999995</v>
      </c>
      <c r="S20" s="244">
        <v>65.064549137</v>
      </c>
      <c r="T20" s="244">
        <v>65.421196523999996</v>
      </c>
      <c r="U20" s="244">
        <v>65.332801818999997</v>
      </c>
      <c r="V20" s="244">
        <v>66.234451579999998</v>
      </c>
      <c r="W20" s="244">
        <v>66.156916835999994</v>
      </c>
      <c r="X20" s="244">
        <v>66.582072975000003</v>
      </c>
      <c r="Y20" s="244">
        <v>67.385218691999995</v>
      </c>
      <c r="Z20" s="244">
        <v>67.111351259000003</v>
      </c>
      <c r="AA20" s="244">
        <v>67.112176001999998</v>
      </c>
      <c r="AB20" s="244">
        <v>66.723421578</v>
      </c>
      <c r="AC20" s="244">
        <v>66.798017451999996</v>
      </c>
      <c r="AD20" s="244">
        <v>64.139063171999993</v>
      </c>
      <c r="AE20" s="244">
        <v>58.778801295999997</v>
      </c>
      <c r="AF20" s="244">
        <v>60.848228556999999</v>
      </c>
      <c r="AG20" s="244">
        <v>62.038902683000003</v>
      </c>
      <c r="AH20" s="244">
        <v>62.011032929000002</v>
      </c>
      <c r="AI20" s="244">
        <v>61.948764875999998</v>
      </c>
      <c r="AJ20" s="244">
        <v>61.903746574000003</v>
      </c>
      <c r="AK20" s="244">
        <v>62.763884531999999</v>
      </c>
      <c r="AL20" s="244">
        <v>62.478809319</v>
      </c>
      <c r="AM20" s="244">
        <v>63.095125209999999</v>
      </c>
      <c r="AN20" s="244">
        <v>60.132943185000002</v>
      </c>
      <c r="AO20" s="244">
        <v>63.267789901</v>
      </c>
      <c r="AP20" s="244">
        <v>63.475763516999997</v>
      </c>
      <c r="AQ20" s="244">
        <v>63.962217817999999</v>
      </c>
      <c r="AR20" s="244">
        <v>63.891170670999998</v>
      </c>
      <c r="AS20" s="244">
        <v>64.748681563999995</v>
      </c>
      <c r="AT20" s="244">
        <v>64.203672029000003</v>
      </c>
      <c r="AU20" s="244">
        <v>63.965293572999997</v>
      </c>
      <c r="AV20" s="244">
        <v>65.120102047000003</v>
      </c>
      <c r="AW20" s="244">
        <v>65.444796255</v>
      </c>
      <c r="AX20" s="244">
        <v>65.230693350999999</v>
      </c>
      <c r="AY20" s="244">
        <v>65.594238756999999</v>
      </c>
      <c r="AZ20" s="368">
        <v>65.936232813000004</v>
      </c>
      <c r="BA20" s="368">
        <v>66.005396173999998</v>
      </c>
      <c r="BB20" s="368">
        <v>66.745783803999998</v>
      </c>
      <c r="BC20" s="368">
        <v>67.169898708999995</v>
      </c>
      <c r="BD20" s="368">
        <v>67.458532997000006</v>
      </c>
      <c r="BE20" s="368">
        <v>67.633350508999996</v>
      </c>
      <c r="BF20" s="368">
        <v>67.955145642999994</v>
      </c>
      <c r="BG20" s="368">
        <v>67.946004892999994</v>
      </c>
      <c r="BH20" s="368">
        <v>67.918234480999999</v>
      </c>
      <c r="BI20" s="368">
        <v>68.231319003999999</v>
      </c>
      <c r="BJ20" s="368">
        <v>68.048890853000003</v>
      </c>
      <c r="BK20" s="368">
        <v>68.030120953999997</v>
      </c>
      <c r="BL20" s="368">
        <v>68.153950022000004</v>
      </c>
      <c r="BM20" s="368">
        <v>68.141052170999998</v>
      </c>
      <c r="BN20" s="368">
        <v>68.752157452999995</v>
      </c>
      <c r="BO20" s="368">
        <v>69.028325640999995</v>
      </c>
      <c r="BP20" s="368">
        <v>69.244841781999995</v>
      </c>
      <c r="BQ20" s="368">
        <v>69.256650332000007</v>
      </c>
      <c r="BR20" s="368">
        <v>69.374404803999994</v>
      </c>
      <c r="BS20" s="368">
        <v>69.359415296999998</v>
      </c>
      <c r="BT20" s="368">
        <v>69.342542054000006</v>
      </c>
      <c r="BU20" s="368">
        <v>69.425012796000004</v>
      </c>
      <c r="BV20" s="368">
        <v>69.085267208999994</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443"/>
      <c r="BA21" s="443"/>
      <c r="BB21" s="443"/>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B22" s="246" t="s">
        <v>1019</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5" customHeight="1" x14ac:dyDescent="0.25">
      <c r="A23" s="159" t="s">
        <v>282</v>
      </c>
      <c r="B23" s="170" t="s">
        <v>243</v>
      </c>
      <c r="C23" s="244">
        <v>47.391382468000003</v>
      </c>
      <c r="D23" s="244">
        <v>48.234169217000002</v>
      </c>
      <c r="E23" s="244">
        <v>48.127320365000003</v>
      </c>
      <c r="F23" s="244">
        <v>46.972063839</v>
      </c>
      <c r="G23" s="244">
        <v>47.058419534999999</v>
      </c>
      <c r="H23" s="244">
        <v>47.681694110999999</v>
      </c>
      <c r="I23" s="244">
        <v>48.342946452</v>
      </c>
      <c r="J23" s="244">
        <v>48.993330864999997</v>
      </c>
      <c r="K23" s="244">
        <v>47.328573112999997</v>
      </c>
      <c r="L23" s="244">
        <v>48.145262387000002</v>
      </c>
      <c r="M23" s="244">
        <v>48.063748160000003</v>
      </c>
      <c r="N23" s="244">
        <v>47.105597606000003</v>
      </c>
      <c r="O23" s="244">
        <v>47.729927295000003</v>
      </c>
      <c r="P23" s="244">
        <v>48.106296942999997</v>
      </c>
      <c r="Q23" s="244">
        <v>46.649814067999998</v>
      </c>
      <c r="R23" s="244">
        <v>47.603550433999999</v>
      </c>
      <c r="S23" s="244">
        <v>46.598660858000002</v>
      </c>
      <c r="T23" s="244">
        <v>47.417969460000002</v>
      </c>
      <c r="U23" s="244">
        <v>48.555198773999997</v>
      </c>
      <c r="V23" s="244">
        <v>48.885144908000001</v>
      </c>
      <c r="W23" s="244">
        <v>47.481009544999999</v>
      </c>
      <c r="X23" s="244">
        <v>47.843914218999998</v>
      </c>
      <c r="Y23" s="244">
        <v>47.932913032000002</v>
      </c>
      <c r="Z23" s="244">
        <v>47.891697311999998</v>
      </c>
      <c r="AA23" s="244">
        <v>46.054534629000003</v>
      </c>
      <c r="AB23" s="244">
        <v>47.242914591999998</v>
      </c>
      <c r="AC23" s="244">
        <v>43.296397657</v>
      </c>
      <c r="AD23" s="244">
        <v>34.929832075999997</v>
      </c>
      <c r="AE23" s="244">
        <v>37.136754160999999</v>
      </c>
      <c r="AF23" s="244">
        <v>40.325827562999997</v>
      </c>
      <c r="AG23" s="244">
        <v>42.181896315000003</v>
      </c>
      <c r="AH23" s="244">
        <v>41.954876712000001</v>
      </c>
      <c r="AI23" s="244">
        <v>42.661721294000003</v>
      </c>
      <c r="AJ23" s="244">
        <v>42.677285453000003</v>
      </c>
      <c r="AK23" s="244">
        <v>42.726153068999999</v>
      </c>
      <c r="AL23" s="244">
        <v>43.100165967000002</v>
      </c>
      <c r="AM23" s="244">
        <v>41.391397001000001</v>
      </c>
      <c r="AN23" s="244">
        <v>41.693453280999996</v>
      </c>
      <c r="AO23" s="244">
        <v>43.758074821999998</v>
      </c>
      <c r="AP23" s="244">
        <v>43.038436906000001</v>
      </c>
      <c r="AQ23" s="244">
        <v>43.343019095000002</v>
      </c>
      <c r="AR23" s="244">
        <v>45.589456120999998</v>
      </c>
      <c r="AS23" s="244">
        <v>45.200107381999999</v>
      </c>
      <c r="AT23" s="244">
        <v>45.663329847</v>
      </c>
      <c r="AU23" s="244">
        <v>46.195858407000003</v>
      </c>
      <c r="AV23" s="244">
        <v>45.703474859000004</v>
      </c>
      <c r="AW23" s="244">
        <v>45.862490256999997</v>
      </c>
      <c r="AX23" s="244">
        <v>46.473781942999999</v>
      </c>
      <c r="AY23" s="244">
        <v>45.588298326</v>
      </c>
      <c r="AZ23" s="368">
        <v>46.180177536000002</v>
      </c>
      <c r="BA23" s="368">
        <v>45.715442115000002</v>
      </c>
      <c r="BB23" s="368">
        <v>45.178917423999998</v>
      </c>
      <c r="BC23" s="368">
        <v>45.136580041999999</v>
      </c>
      <c r="BD23" s="368">
        <v>46.038721062</v>
      </c>
      <c r="BE23" s="368">
        <v>46.324217793000003</v>
      </c>
      <c r="BF23" s="368">
        <v>46.557670563000002</v>
      </c>
      <c r="BG23" s="368">
        <v>46.114382487</v>
      </c>
      <c r="BH23" s="368">
        <v>46.317266357000001</v>
      </c>
      <c r="BI23" s="368">
        <v>46.635335554999997</v>
      </c>
      <c r="BJ23" s="368">
        <v>46.908524141000001</v>
      </c>
      <c r="BK23" s="368">
        <v>45.361688090999998</v>
      </c>
      <c r="BL23" s="368">
        <v>46.656314852000001</v>
      </c>
      <c r="BM23" s="368">
        <v>46.140296380000002</v>
      </c>
      <c r="BN23" s="368">
        <v>45.784371725</v>
      </c>
      <c r="BO23" s="368">
        <v>45.538801032000002</v>
      </c>
      <c r="BP23" s="368">
        <v>46.382758586000001</v>
      </c>
      <c r="BQ23" s="368">
        <v>46.594321909999998</v>
      </c>
      <c r="BR23" s="368">
        <v>46.904165786</v>
      </c>
      <c r="BS23" s="368">
        <v>46.503683817999999</v>
      </c>
      <c r="BT23" s="368">
        <v>46.706735719999998</v>
      </c>
      <c r="BU23" s="368">
        <v>46.869710366</v>
      </c>
      <c r="BV23" s="368">
        <v>47.325804218999998</v>
      </c>
    </row>
    <row r="24" spans="1:74" ht="11.15" customHeight="1" x14ac:dyDescent="0.25">
      <c r="A24" s="159" t="s">
        <v>276</v>
      </c>
      <c r="B24" s="170" t="s">
        <v>244</v>
      </c>
      <c r="C24" s="244">
        <v>20.564366</v>
      </c>
      <c r="D24" s="244">
        <v>19.693135000000002</v>
      </c>
      <c r="E24" s="244">
        <v>20.731231000000001</v>
      </c>
      <c r="F24" s="244">
        <v>20.038354000000002</v>
      </c>
      <c r="G24" s="244">
        <v>20.251204999999999</v>
      </c>
      <c r="H24" s="244">
        <v>20.770271000000001</v>
      </c>
      <c r="I24" s="244">
        <v>20.671374</v>
      </c>
      <c r="J24" s="244">
        <v>21.356102</v>
      </c>
      <c r="K24" s="244">
        <v>20.084109000000002</v>
      </c>
      <c r="L24" s="244">
        <v>20.785793000000002</v>
      </c>
      <c r="M24" s="244">
        <v>20.774214000000001</v>
      </c>
      <c r="N24" s="244">
        <v>20.327480999999999</v>
      </c>
      <c r="O24" s="244">
        <v>20.614982999999999</v>
      </c>
      <c r="P24" s="244">
        <v>20.283868999999999</v>
      </c>
      <c r="Q24" s="244">
        <v>20.176247</v>
      </c>
      <c r="R24" s="244">
        <v>20.332601</v>
      </c>
      <c r="S24" s="244">
        <v>20.387087999999999</v>
      </c>
      <c r="T24" s="244">
        <v>20.653979</v>
      </c>
      <c r="U24" s="244">
        <v>20.734573999999999</v>
      </c>
      <c r="V24" s="244">
        <v>21.157913000000001</v>
      </c>
      <c r="W24" s="244">
        <v>20.248483</v>
      </c>
      <c r="X24" s="244">
        <v>20.713985999999998</v>
      </c>
      <c r="Y24" s="244">
        <v>20.736152000000001</v>
      </c>
      <c r="Z24" s="244">
        <v>20.442869000000002</v>
      </c>
      <c r="AA24" s="244">
        <v>19.933388999999998</v>
      </c>
      <c r="AB24" s="244">
        <v>20.132254</v>
      </c>
      <c r="AC24" s="244">
        <v>18.462842999999999</v>
      </c>
      <c r="AD24" s="244">
        <v>14.548507000000001</v>
      </c>
      <c r="AE24" s="244">
        <v>16.078187</v>
      </c>
      <c r="AF24" s="244">
        <v>17.578064000000001</v>
      </c>
      <c r="AG24" s="244">
        <v>18.381074000000002</v>
      </c>
      <c r="AH24" s="244">
        <v>18.557877999999999</v>
      </c>
      <c r="AI24" s="244">
        <v>18.414832000000001</v>
      </c>
      <c r="AJ24" s="244">
        <v>18.613651999999998</v>
      </c>
      <c r="AK24" s="244">
        <v>18.742522999999998</v>
      </c>
      <c r="AL24" s="244">
        <v>18.801691999999999</v>
      </c>
      <c r="AM24" s="244">
        <v>18.595400999999999</v>
      </c>
      <c r="AN24" s="244">
        <v>17.444201</v>
      </c>
      <c r="AO24" s="244">
        <v>19.203831999999998</v>
      </c>
      <c r="AP24" s="244">
        <v>19.459365999999999</v>
      </c>
      <c r="AQ24" s="244">
        <v>20.093637999999999</v>
      </c>
      <c r="AR24" s="244">
        <v>20.537154000000001</v>
      </c>
      <c r="AS24" s="244">
        <v>19.894012</v>
      </c>
      <c r="AT24" s="244">
        <v>20.510584000000001</v>
      </c>
      <c r="AU24" s="244">
        <v>20.223535999999999</v>
      </c>
      <c r="AV24" s="244">
        <v>19.891591999999999</v>
      </c>
      <c r="AW24" s="244">
        <v>20.594621</v>
      </c>
      <c r="AX24" s="244">
        <v>20.697337761</v>
      </c>
      <c r="AY24" s="244">
        <v>20.674746183</v>
      </c>
      <c r="AZ24" s="368">
        <v>19.8567</v>
      </c>
      <c r="BA24" s="368">
        <v>20.13409</v>
      </c>
      <c r="BB24" s="368">
        <v>20.25779</v>
      </c>
      <c r="BC24" s="368">
        <v>20.564959999999999</v>
      </c>
      <c r="BD24" s="368">
        <v>20.859839999999998</v>
      </c>
      <c r="BE24" s="368">
        <v>20.907450000000001</v>
      </c>
      <c r="BF24" s="368">
        <v>21.057369999999999</v>
      </c>
      <c r="BG24" s="368">
        <v>20.530100000000001</v>
      </c>
      <c r="BH24" s="368">
        <v>20.8446</v>
      </c>
      <c r="BI24" s="368">
        <v>21.092420000000001</v>
      </c>
      <c r="BJ24" s="368">
        <v>21.012899999999998</v>
      </c>
      <c r="BK24" s="368">
        <v>20.388100000000001</v>
      </c>
      <c r="BL24" s="368">
        <v>20.326329999999999</v>
      </c>
      <c r="BM24" s="368">
        <v>20.618510000000001</v>
      </c>
      <c r="BN24" s="368">
        <v>20.81148</v>
      </c>
      <c r="BO24" s="368">
        <v>20.98265</v>
      </c>
      <c r="BP24" s="368">
        <v>21.191949999999999</v>
      </c>
      <c r="BQ24" s="368">
        <v>21.16696</v>
      </c>
      <c r="BR24" s="368">
        <v>21.378799999999998</v>
      </c>
      <c r="BS24" s="368">
        <v>20.842300000000002</v>
      </c>
      <c r="BT24" s="368">
        <v>21.113409999999998</v>
      </c>
      <c r="BU24" s="368">
        <v>21.292069999999999</v>
      </c>
      <c r="BV24" s="368">
        <v>21.234439999999999</v>
      </c>
    </row>
    <row r="25" spans="1:74" ht="11.15" customHeight="1" x14ac:dyDescent="0.25">
      <c r="A25" s="159" t="s">
        <v>277</v>
      </c>
      <c r="B25" s="170" t="s">
        <v>264</v>
      </c>
      <c r="C25" s="244">
        <v>0.12827453204</v>
      </c>
      <c r="D25" s="244">
        <v>0.12521278815</v>
      </c>
      <c r="E25" s="244">
        <v>0.13337968752000001</v>
      </c>
      <c r="F25" s="244">
        <v>0.13440983946999999</v>
      </c>
      <c r="G25" s="244">
        <v>0.14021453464</v>
      </c>
      <c r="H25" s="244">
        <v>0.14258977808000001</v>
      </c>
      <c r="I25" s="244">
        <v>0.15476600008999999</v>
      </c>
      <c r="J25" s="244">
        <v>0.15535789759999999</v>
      </c>
      <c r="K25" s="244">
        <v>0.15626411346999999</v>
      </c>
      <c r="L25" s="244">
        <v>0.14672745110999999</v>
      </c>
      <c r="M25" s="244">
        <v>0.14520082639000001</v>
      </c>
      <c r="N25" s="244">
        <v>0.147310154</v>
      </c>
      <c r="O25" s="244">
        <v>0.11026945589999999</v>
      </c>
      <c r="P25" s="244">
        <v>0.10793922869</v>
      </c>
      <c r="Q25" s="244">
        <v>0.11433190668</v>
      </c>
      <c r="R25" s="244">
        <v>0.11515276731</v>
      </c>
      <c r="S25" s="244">
        <v>0.11941695451000001</v>
      </c>
      <c r="T25" s="244">
        <v>0.12134012625</v>
      </c>
      <c r="U25" s="244">
        <v>0.13108009626</v>
      </c>
      <c r="V25" s="244">
        <v>0.13110781078</v>
      </c>
      <c r="W25" s="244">
        <v>0.13163321126999999</v>
      </c>
      <c r="X25" s="244">
        <v>0.12379660653000001</v>
      </c>
      <c r="Y25" s="244">
        <v>0.12253469822</v>
      </c>
      <c r="Z25" s="244">
        <v>0.12430669911</v>
      </c>
      <c r="AA25" s="244">
        <v>0.155457177</v>
      </c>
      <c r="AB25" s="244">
        <v>0.154641109</v>
      </c>
      <c r="AC25" s="244">
        <v>0.20439062499999999</v>
      </c>
      <c r="AD25" s="244">
        <v>0.120795743</v>
      </c>
      <c r="AE25" s="244">
        <v>0.167334871</v>
      </c>
      <c r="AF25" s="244">
        <v>0.15950356299999999</v>
      </c>
      <c r="AG25" s="244">
        <v>0.15383892800000001</v>
      </c>
      <c r="AH25" s="244">
        <v>0.17027990600000001</v>
      </c>
      <c r="AI25" s="244">
        <v>0.14395129400000001</v>
      </c>
      <c r="AJ25" s="244">
        <v>0.194806066</v>
      </c>
      <c r="AK25" s="244">
        <v>0.169315402</v>
      </c>
      <c r="AL25" s="244">
        <v>0.134751386</v>
      </c>
      <c r="AM25" s="244">
        <v>0.17984542000000001</v>
      </c>
      <c r="AN25" s="244">
        <v>0.179172995</v>
      </c>
      <c r="AO25" s="244">
        <v>0.23351036999999999</v>
      </c>
      <c r="AP25" s="244">
        <v>0.14831423899999999</v>
      </c>
      <c r="AQ25" s="244">
        <v>0.19773341799999999</v>
      </c>
      <c r="AR25" s="244">
        <v>0.186343121</v>
      </c>
      <c r="AS25" s="244">
        <v>0.18004447900000001</v>
      </c>
      <c r="AT25" s="244">
        <v>0.19762381500000001</v>
      </c>
      <c r="AU25" s="244">
        <v>0.16956874</v>
      </c>
      <c r="AV25" s="244">
        <v>0.22385137499999999</v>
      </c>
      <c r="AW25" s="244">
        <v>0.18188267</v>
      </c>
      <c r="AX25" s="244">
        <v>0.15218864900000001</v>
      </c>
      <c r="AY25" s="244">
        <v>0.18447714900000001</v>
      </c>
      <c r="AZ25" s="368">
        <v>0.183404927</v>
      </c>
      <c r="BA25" s="368">
        <v>0.23854144599999999</v>
      </c>
      <c r="BB25" s="368">
        <v>0.15141491600000001</v>
      </c>
      <c r="BC25" s="368">
        <v>0.20154106899999999</v>
      </c>
      <c r="BD25" s="368">
        <v>0.19026653800000001</v>
      </c>
      <c r="BE25" s="368">
        <v>0.18409735199999999</v>
      </c>
      <c r="BF25" s="368">
        <v>0.201936702</v>
      </c>
      <c r="BG25" s="368">
        <v>0.17331075500000001</v>
      </c>
      <c r="BH25" s="368">
        <v>0.22802099200000001</v>
      </c>
      <c r="BI25" s="368">
        <v>0.20048512600000001</v>
      </c>
      <c r="BJ25" s="368">
        <v>0.16275736800000001</v>
      </c>
      <c r="BK25" s="368">
        <v>0.17080793499999999</v>
      </c>
      <c r="BL25" s="368">
        <v>0.16771726000000001</v>
      </c>
      <c r="BM25" s="368">
        <v>0.216114162</v>
      </c>
      <c r="BN25" s="368">
        <v>0.14430121900000001</v>
      </c>
      <c r="BO25" s="368">
        <v>0.186716196</v>
      </c>
      <c r="BP25" s="368">
        <v>0.17744128200000001</v>
      </c>
      <c r="BQ25" s="368">
        <v>0.17186436799999999</v>
      </c>
      <c r="BR25" s="368">
        <v>0.18683986799999999</v>
      </c>
      <c r="BS25" s="368">
        <v>0.16295569200000001</v>
      </c>
      <c r="BT25" s="368">
        <v>0.20869658999999999</v>
      </c>
      <c r="BU25" s="368">
        <v>0.18529732300000001</v>
      </c>
      <c r="BV25" s="368">
        <v>0.15348099900000001</v>
      </c>
    </row>
    <row r="26" spans="1:74" ht="11.15" customHeight="1" x14ac:dyDescent="0.25">
      <c r="A26" s="159" t="s">
        <v>278</v>
      </c>
      <c r="B26" s="170" t="s">
        <v>265</v>
      </c>
      <c r="C26" s="244">
        <v>2.4491290323000001</v>
      </c>
      <c r="D26" s="244">
        <v>2.4758571428999998</v>
      </c>
      <c r="E26" s="244">
        <v>2.3255161289999999</v>
      </c>
      <c r="F26" s="244">
        <v>2.3452999999999999</v>
      </c>
      <c r="G26" s="244">
        <v>2.4980645160999999</v>
      </c>
      <c r="H26" s="244">
        <v>2.4637666667000002</v>
      </c>
      <c r="I26" s="244">
        <v>2.6372258065</v>
      </c>
      <c r="J26" s="244">
        <v>2.6274838709999999</v>
      </c>
      <c r="K26" s="244">
        <v>2.6825999999999999</v>
      </c>
      <c r="L26" s="244">
        <v>2.7259677418999999</v>
      </c>
      <c r="M26" s="244">
        <v>2.6073666666999999</v>
      </c>
      <c r="N26" s="244">
        <v>2.3981935484000001</v>
      </c>
      <c r="O26" s="244">
        <v>2.2885810000000002</v>
      </c>
      <c r="P26" s="244">
        <v>2.3602910000000001</v>
      </c>
      <c r="Q26" s="244">
        <v>2.2280380000000002</v>
      </c>
      <c r="R26" s="244">
        <v>2.323213</v>
      </c>
      <c r="S26" s="244">
        <v>2.3477869999999998</v>
      </c>
      <c r="T26" s="244">
        <v>2.5477789999999998</v>
      </c>
      <c r="U26" s="244">
        <v>2.599113</v>
      </c>
      <c r="V26" s="244">
        <v>2.832519</v>
      </c>
      <c r="W26" s="244">
        <v>2.6829399999999999</v>
      </c>
      <c r="X26" s="244">
        <v>2.629381</v>
      </c>
      <c r="Y26" s="244">
        <v>2.5929359999999999</v>
      </c>
      <c r="Z26" s="244">
        <v>2.647707</v>
      </c>
      <c r="AA26" s="244">
        <v>2.386679</v>
      </c>
      <c r="AB26" s="244">
        <v>2.5965690000000001</v>
      </c>
      <c r="AC26" s="244">
        <v>2.2815409999999998</v>
      </c>
      <c r="AD26" s="244">
        <v>1.7511490000000001</v>
      </c>
      <c r="AE26" s="244">
        <v>1.9701059999999999</v>
      </c>
      <c r="AF26" s="244">
        <v>2.174706</v>
      </c>
      <c r="AG26" s="244">
        <v>2.1930139999999998</v>
      </c>
      <c r="AH26" s="244">
        <v>2.3182659999999999</v>
      </c>
      <c r="AI26" s="244">
        <v>2.2367539999999999</v>
      </c>
      <c r="AJ26" s="244">
        <v>2.060441</v>
      </c>
      <c r="AK26" s="244">
        <v>2.258953</v>
      </c>
      <c r="AL26" s="244">
        <v>2.09273</v>
      </c>
      <c r="AM26" s="244">
        <v>2.0014750000000001</v>
      </c>
      <c r="AN26" s="244">
        <v>2.182188</v>
      </c>
      <c r="AO26" s="244">
        <v>2.1940979999999999</v>
      </c>
      <c r="AP26" s="244">
        <v>2.0568960000000001</v>
      </c>
      <c r="AQ26" s="244">
        <v>2.0485540000000002</v>
      </c>
      <c r="AR26" s="244">
        <v>2.3879649999999999</v>
      </c>
      <c r="AS26" s="244">
        <v>2.3601269999999999</v>
      </c>
      <c r="AT26" s="244">
        <v>2.4269229999999999</v>
      </c>
      <c r="AU26" s="244">
        <v>2.4463149999999998</v>
      </c>
      <c r="AV26" s="244">
        <v>2.309825</v>
      </c>
      <c r="AW26" s="244">
        <v>2.3991942060000002</v>
      </c>
      <c r="AX26" s="244">
        <v>2.3940556279999998</v>
      </c>
      <c r="AY26" s="244">
        <v>2.3130226719999998</v>
      </c>
      <c r="AZ26" s="368">
        <v>2.35074542</v>
      </c>
      <c r="BA26" s="368">
        <v>2.268875837</v>
      </c>
      <c r="BB26" s="368">
        <v>2.2305419949999998</v>
      </c>
      <c r="BC26" s="368">
        <v>2.2888065229999999</v>
      </c>
      <c r="BD26" s="368">
        <v>2.3455477579999999</v>
      </c>
      <c r="BE26" s="368">
        <v>2.38321344</v>
      </c>
      <c r="BF26" s="368">
        <v>2.4412775820000001</v>
      </c>
      <c r="BG26" s="368">
        <v>2.3917782609999998</v>
      </c>
      <c r="BH26" s="368">
        <v>2.3665398620000002</v>
      </c>
      <c r="BI26" s="368">
        <v>2.390620679</v>
      </c>
      <c r="BJ26" s="368">
        <v>2.393037568</v>
      </c>
      <c r="BK26" s="368">
        <v>2.3883323820000002</v>
      </c>
      <c r="BL26" s="368">
        <v>2.4343113509999998</v>
      </c>
      <c r="BM26" s="368">
        <v>2.3278478360000001</v>
      </c>
      <c r="BN26" s="368">
        <v>2.2704301600000001</v>
      </c>
      <c r="BO26" s="368">
        <v>2.3295774420000002</v>
      </c>
      <c r="BP26" s="368">
        <v>2.388993368</v>
      </c>
      <c r="BQ26" s="368">
        <v>2.4095616130000002</v>
      </c>
      <c r="BR26" s="368">
        <v>2.4662123930000002</v>
      </c>
      <c r="BS26" s="368">
        <v>2.4182868019999999</v>
      </c>
      <c r="BT26" s="368">
        <v>2.392418181</v>
      </c>
      <c r="BU26" s="368">
        <v>2.4140680520000002</v>
      </c>
      <c r="BV26" s="368">
        <v>2.4193708200000001</v>
      </c>
    </row>
    <row r="27" spans="1:74" ht="11.15" customHeight="1" x14ac:dyDescent="0.25">
      <c r="A27" s="159" t="s">
        <v>279</v>
      </c>
      <c r="B27" s="170" t="s">
        <v>266</v>
      </c>
      <c r="C27" s="244">
        <v>13.407741935000001</v>
      </c>
      <c r="D27" s="244">
        <v>14.648071429</v>
      </c>
      <c r="E27" s="244">
        <v>14.320096774</v>
      </c>
      <c r="F27" s="244">
        <v>14.279933333000001</v>
      </c>
      <c r="G27" s="244">
        <v>14.096967742</v>
      </c>
      <c r="H27" s="244">
        <v>14.436199999999999</v>
      </c>
      <c r="I27" s="244">
        <v>14.845612902999999</v>
      </c>
      <c r="J27" s="244">
        <v>14.743516129</v>
      </c>
      <c r="K27" s="244">
        <v>14.508966666999999</v>
      </c>
      <c r="L27" s="244">
        <v>14.607612903</v>
      </c>
      <c r="M27" s="244">
        <v>14.1912</v>
      </c>
      <c r="N27" s="244">
        <v>13.643290323</v>
      </c>
      <c r="O27" s="244">
        <v>14.005483870999999</v>
      </c>
      <c r="P27" s="244">
        <v>14.371107143</v>
      </c>
      <c r="Q27" s="244">
        <v>13.926580645</v>
      </c>
      <c r="R27" s="244">
        <v>14.510466666999999</v>
      </c>
      <c r="S27" s="244">
        <v>13.995838709999999</v>
      </c>
      <c r="T27" s="244">
        <v>14.241166667</v>
      </c>
      <c r="U27" s="244">
        <v>14.993612903000001</v>
      </c>
      <c r="V27" s="244">
        <v>14.582096774</v>
      </c>
      <c r="W27" s="244">
        <v>14.606466666999999</v>
      </c>
      <c r="X27" s="244">
        <v>14.575774193999999</v>
      </c>
      <c r="Y27" s="244">
        <v>14.042933333000001</v>
      </c>
      <c r="Z27" s="244">
        <v>13.748354838999999</v>
      </c>
      <c r="AA27" s="244">
        <v>13.390677418999999</v>
      </c>
      <c r="AB27" s="244">
        <v>13.914482759</v>
      </c>
      <c r="AC27" s="244">
        <v>12.726129031999999</v>
      </c>
      <c r="AD27" s="244">
        <v>10.3553</v>
      </c>
      <c r="AE27" s="244">
        <v>10.699935483999999</v>
      </c>
      <c r="AF27" s="244">
        <v>12.001033333000001</v>
      </c>
      <c r="AG27" s="244">
        <v>12.994709676999999</v>
      </c>
      <c r="AH27" s="244">
        <v>12.444258065</v>
      </c>
      <c r="AI27" s="244">
        <v>13.192633333</v>
      </c>
      <c r="AJ27" s="244">
        <v>12.945645161</v>
      </c>
      <c r="AK27" s="244">
        <v>12.330566666999999</v>
      </c>
      <c r="AL27" s="244">
        <v>12.245129031999999</v>
      </c>
      <c r="AM27" s="244">
        <v>11.215774194</v>
      </c>
      <c r="AN27" s="244">
        <v>12.015678571</v>
      </c>
      <c r="AO27" s="244">
        <v>12.509870968</v>
      </c>
      <c r="AP27" s="244">
        <v>12.302099999999999</v>
      </c>
      <c r="AQ27" s="244">
        <v>12.156548387000001</v>
      </c>
      <c r="AR27" s="244">
        <v>13.4047</v>
      </c>
      <c r="AS27" s="244">
        <v>13.719193548</v>
      </c>
      <c r="AT27" s="244">
        <v>13.607322581</v>
      </c>
      <c r="AU27" s="244">
        <v>14.167</v>
      </c>
      <c r="AV27" s="244">
        <v>14.097967742</v>
      </c>
      <c r="AW27" s="244">
        <v>13.414481608999999</v>
      </c>
      <c r="AX27" s="244">
        <v>13.120072872</v>
      </c>
      <c r="AY27" s="244">
        <v>12.642558847</v>
      </c>
      <c r="AZ27" s="368">
        <v>13.607633684</v>
      </c>
      <c r="BA27" s="368">
        <v>13.390167107</v>
      </c>
      <c r="BB27" s="368">
        <v>13.400487566000001</v>
      </c>
      <c r="BC27" s="368">
        <v>13.068370429</v>
      </c>
      <c r="BD27" s="368">
        <v>13.556431009000001</v>
      </c>
      <c r="BE27" s="368">
        <v>13.667086601999999</v>
      </c>
      <c r="BF27" s="368">
        <v>13.505685261</v>
      </c>
      <c r="BG27" s="368">
        <v>13.864966518999999</v>
      </c>
      <c r="BH27" s="368">
        <v>13.630359336</v>
      </c>
      <c r="BI27" s="368">
        <v>13.302536932000001</v>
      </c>
      <c r="BJ27" s="368">
        <v>13.082651051999999</v>
      </c>
      <c r="BK27" s="368">
        <v>12.717971841000001</v>
      </c>
      <c r="BL27" s="368">
        <v>13.598532527</v>
      </c>
      <c r="BM27" s="368">
        <v>13.305853506</v>
      </c>
      <c r="BN27" s="368">
        <v>13.383708723</v>
      </c>
      <c r="BO27" s="368">
        <v>13.069993781000001</v>
      </c>
      <c r="BP27" s="368">
        <v>13.597794578</v>
      </c>
      <c r="BQ27" s="368">
        <v>13.714444263000001</v>
      </c>
      <c r="BR27" s="368">
        <v>13.581895986999999</v>
      </c>
      <c r="BS27" s="368">
        <v>13.956639464</v>
      </c>
      <c r="BT27" s="368">
        <v>13.820880359</v>
      </c>
      <c r="BU27" s="368">
        <v>13.395660421000001</v>
      </c>
      <c r="BV27" s="368">
        <v>13.324706358</v>
      </c>
    </row>
    <row r="28" spans="1:74" ht="11.15" customHeight="1" x14ac:dyDescent="0.25">
      <c r="A28" s="159" t="s">
        <v>280</v>
      </c>
      <c r="B28" s="170" t="s">
        <v>267</v>
      </c>
      <c r="C28" s="244">
        <v>4.3147419354999998</v>
      </c>
      <c r="D28" s="244">
        <v>4.6193928571000002</v>
      </c>
      <c r="E28" s="244">
        <v>4.0893548387000003</v>
      </c>
      <c r="F28" s="244">
        <v>3.6787666667000001</v>
      </c>
      <c r="G28" s="244">
        <v>3.5092580645</v>
      </c>
      <c r="H28" s="244">
        <v>3.3130999999999999</v>
      </c>
      <c r="I28" s="244">
        <v>3.5772580645000001</v>
      </c>
      <c r="J28" s="244">
        <v>3.6720322580999998</v>
      </c>
      <c r="K28" s="244">
        <v>3.5715333333000001</v>
      </c>
      <c r="L28" s="244">
        <v>3.6959677419000001</v>
      </c>
      <c r="M28" s="244">
        <v>3.9367000000000001</v>
      </c>
      <c r="N28" s="244">
        <v>4.2710322581</v>
      </c>
      <c r="O28" s="244">
        <v>4.1328064515999996</v>
      </c>
      <c r="P28" s="244">
        <v>4.3856428570999997</v>
      </c>
      <c r="Q28" s="244">
        <v>3.8961935483999999</v>
      </c>
      <c r="R28" s="244">
        <v>3.6628333333</v>
      </c>
      <c r="S28" s="244">
        <v>3.3946774193999998</v>
      </c>
      <c r="T28" s="244">
        <v>3.3889666667</v>
      </c>
      <c r="U28" s="244">
        <v>3.4789677419</v>
      </c>
      <c r="V28" s="244">
        <v>3.5126451613</v>
      </c>
      <c r="W28" s="244">
        <v>3.5642333332999998</v>
      </c>
      <c r="X28" s="244">
        <v>3.4368387096999999</v>
      </c>
      <c r="Y28" s="244">
        <v>3.8273999999999999</v>
      </c>
      <c r="Z28" s="244">
        <v>4.2364193547999998</v>
      </c>
      <c r="AA28" s="244">
        <v>3.7972903225999999</v>
      </c>
      <c r="AB28" s="244">
        <v>4.0369655171999996</v>
      </c>
      <c r="AC28" s="244">
        <v>3.5134516129</v>
      </c>
      <c r="AD28" s="244">
        <v>3.1180333333000001</v>
      </c>
      <c r="AE28" s="244">
        <v>2.7664516129000001</v>
      </c>
      <c r="AF28" s="244">
        <v>2.9001333332999999</v>
      </c>
      <c r="AG28" s="244">
        <v>3.0198387097000001</v>
      </c>
      <c r="AH28" s="244">
        <v>3.0756129032000001</v>
      </c>
      <c r="AI28" s="244">
        <v>3.0994000000000002</v>
      </c>
      <c r="AJ28" s="244">
        <v>3.1923870968000001</v>
      </c>
      <c r="AK28" s="244">
        <v>3.4763666667000002</v>
      </c>
      <c r="AL28" s="244">
        <v>3.9333225806000001</v>
      </c>
      <c r="AM28" s="244">
        <v>3.7788064515999999</v>
      </c>
      <c r="AN28" s="244">
        <v>3.8343928571000001</v>
      </c>
      <c r="AO28" s="244">
        <v>3.5816129031999999</v>
      </c>
      <c r="AP28" s="244">
        <v>3.2586333333000002</v>
      </c>
      <c r="AQ28" s="244">
        <v>2.9289354839000001</v>
      </c>
      <c r="AR28" s="244">
        <v>3.0648666667</v>
      </c>
      <c r="AS28" s="244">
        <v>3.1248387097000001</v>
      </c>
      <c r="AT28" s="244">
        <v>3.1122903225999998</v>
      </c>
      <c r="AU28" s="244">
        <v>3.3207333333000002</v>
      </c>
      <c r="AV28" s="244">
        <v>3.3458709676999998</v>
      </c>
      <c r="AW28" s="244">
        <v>3.2358187119999999</v>
      </c>
      <c r="AX28" s="244">
        <v>3.8238609139999999</v>
      </c>
      <c r="AY28" s="244">
        <v>3.7349053259999998</v>
      </c>
      <c r="AZ28" s="368">
        <v>3.9372067419999999</v>
      </c>
      <c r="BA28" s="368">
        <v>3.5485858920000002</v>
      </c>
      <c r="BB28" s="368">
        <v>3.2208385530000001</v>
      </c>
      <c r="BC28" s="368">
        <v>2.9896082329999998</v>
      </c>
      <c r="BD28" s="368">
        <v>3.031750594</v>
      </c>
      <c r="BE28" s="368">
        <v>3.1577938630000002</v>
      </c>
      <c r="BF28" s="368">
        <v>3.251927749</v>
      </c>
      <c r="BG28" s="368">
        <v>3.166163466</v>
      </c>
      <c r="BH28" s="368">
        <v>3.201216369</v>
      </c>
      <c r="BI28" s="368">
        <v>3.438262253</v>
      </c>
      <c r="BJ28" s="368">
        <v>3.9267674270000001</v>
      </c>
      <c r="BK28" s="368">
        <v>3.6000233060000002</v>
      </c>
      <c r="BL28" s="368">
        <v>3.8416633830000002</v>
      </c>
      <c r="BM28" s="368">
        <v>3.5402854609999999</v>
      </c>
      <c r="BN28" s="368">
        <v>3.2085767939999998</v>
      </c>
      <c r="BO28" s="368">
        <v>2.9511132529999999</v>
      </c>
      <c r="BP28" s="368">
        <v>2.9800483209999999</v>
      </c>
      <c r="BQ28" s="368">
        <v>3.1074395940000001</v>
      </c>
      <c r="BR28" s="368">
        <v>3.204641327</v>
      </c>
      <c r="BS28" s="368">
        <v>3.1289066320000001</v>
      </c>
      <c r="BT28" s="368">
        <v>3.158053094</v>
      </c>
      <c r="BU28" s="368">
        <v>3.3930332509999999</v>
      </c>
      <c r="BV28" s="368">
        <v>3.8667705950000002</v>
      </c>
    </row>
    <row r="29" spans="1:74" ht="11.15" customHeight="1" x14ac:dyDescent="0.25">
      <c r="A29" s="159" t="s">
        <v>281</v>
      </c>
      <c r="B29" s="170" t="s">
        <v>268</v>
      </c>
      <c r="C29" s="244">
        <v>6.5271290323000004</v>
      </c>
      <c r="D29" s="244">
        <v>6.6725000000000003</v>
      </c>
      <c r="E29" s="244">
        <v>6.5277419354999999</v>
      </c>
      <c r="F29" s="244">
        <v>6.4953000000000003</v>
      </c>
      <c r="G29" s="244">
        <v>6.5627096774</v>
      </c>
      <c r="H29" s="244">
        <v>6.5557666667000003</v>
      </c>
      <c r="I29" s="244">
        <v>6.4567096774000001</v>
      </c>
      <c r="J29" s="244">
        <v>6.4388387096999997</v>
      </c>
      <c r="K29" s="244">
        <v>6.3250999999999999</v>
      </c>
      <c r="L29" s="244">
        <v>6.1831935484000002</v>
      </c>
      <c r="M29" s="244">
        <v>6.4090666667000002</v>
      </c>
      <c r="N29" s="244">
        <v>6.3182903226000002</v>
      </c>
      <c r="O29" s="244">
        <v>6.5778035161000004</v>
      </c>
      <c r="P29" s="244">
        <v>6.5974477143000003</v>
      </c>
      <c r="Q29" s="244">
        <v>6.3084229677000003</v>
      </c>
      <c r="R29" s="244">
        <v>6.6592836667000004</v>
      </c>
      <c r="S29" s="244">
        <v>6.3538527741999999</v>
      </c>
      <c r="T29" s="244">
        <v>6.4647379999999997</v>
      </c>
      <c r="U29" s="244">
        <v>6.6178510322999999</v>
      </c>
      <c r="V29" s="244">
        <v>6.6688631613</v>
      </c>
      <c r="W29" s="244">
        <v>6.2472533332999998</v>
      </c>
      <c r="X29" s="244">
        <v>6.3641377096999996</v>
      </c>
      <c r="Y29" s="244">
        <v>6.610957</v>
      </c>
      <c r="Z29" s="244">
        <v>6.6920404193999996</v>
      </c>
      <c r="AA29" s="244">
        <v>6.3910417096999996</v>
      </c>
      <c r="AB29" s="244">
        <v>6.4080022069</v>
      </c>
      <c r="AC29" s="244">
        <v>6.1080423871000002</v>
      </c>
      <c r="AD29" s="244">
        <v>5.0360469999999999</v>
      </c>
      <c r="AE29" s="244">
        <v>5.4547391935</v>
      </c>
      <c r="AF29" s="244">
        <v>5.5123873333000004</v>
      </c>
      <c r="AG29" s="244">
        <v>5.4394210000000003</v>
      </c>
      <c r="AH29" s="244">
        <v>5.3885818387000004</v>
      </c>
      <c r="AI29" s="244">
        <v>5.5741506666999996</v>
      </c>
      <c r="AJ29" s="244">
        <v>5.6703541289999997</v>
      </c>
      <c r="AK29" s="244">
        <v>5.7484283332999997</v>
      </c>
      <c r="AL29" s="244">
        <v>5.8925409676999996</v>
      </c>
      <c r="AM29" s="244">
        <v>5.6200949355000001</v>
      </c>
      <c r="AN29" s="244">
        <v>6.0378198570999997</v>
      </c>
      <c r="AO29" s="244">
        <v>6.0351505805999999</v>
      </c>
      <c r="AP29" s="244">
        <v>5.8131273332999998</v>
      </c>
      <c r="AQ29" s="244">
        <v>5.9176098064999998</v>
      </c>
      <c r="AR29" s="244">
        <v>6.0084273333000002</v>
      </c>
      <c r="AS29" s="244">
        <v>5.9218916451999997</v>
      </c>
      <c r="AT29" s="244">
        <v>5.808586129</v>
      </c>
      <c r="AU29" s="244">
        <v>5.8687053333000003</v>
      </c>
      <c r="AV29" s="244">
        <v>5.8343677742000004</v>
      </c>
      <c r="AW29" s="244">
        <v>6.0364920599999996</v>
      </c>
      <c r="AX29" s="244">
        <v>6.2862661190000004</v>
      </c>
      <c r="AY29" s="244">
        <v>6.0385881489999997</v>
      </c>
      <c r="AZ29" s="368">
        <v>6.2444867630000003</v>
      </c>
      <c r="BA29" s="368">
        <v>6.1351818329999999</v>
      </c>
      <c r="BB29" s="368">
        <v>5.9178443940000003</v>
      </c>
      <c r="BC29" s="368">
        <v>6.0232937880000001</v>
      </c>
      <c r="BD29" s="368">
        <v>6.0548851629999998</v>
      </c>
      <c r="BE29" s="368">
        <v>6.0245765359999996</v>
      </c>
      <c r="BF29" s="368">
        <v>6.0994732689999998</v>
      </c>
      <c r="BG29" s="368">
        <v>5.9880634859999997</v>
      </c>
      <c r="BH29" s="368">
        <v>6.0465297979999999</v>
      </c>
      <c r="BI29" s="368">
        <v>6.2110105649999996</v>
      </c>
      <c r="BJ29" s="368">
        <v>6.3304107260000002</v>
      </c>
      <c r="BK29" s="368">
        <v>6.0964526269999997</v>
      </c>
      <c r="BL29" s="368">
        <v>6.2877603310000003</v>
      </c>
      <c r="BM29" s="368">
        <v>6.1316854149999998</v>
      </c>
      <c r="BN29" s="368">
        <v>5.9658748289999997</v>
      </c>
      <c r="BO29" s="368">
        <v>6.0187503600000003</v>
      </c>
      <c r="BP29" s="368">
        <v>6.0465310370000003</v>
      </c>
      <c r="BQ29" s="368">
        <v>6.0240520719999999</v>
      </c>
      <c r="BR29" s="368">
        <v>6.0857762109999998</v>
      </c>
      <c r="BS29" s="368">
        <v>5.9945952279999997</v>
      </c>
      <c r="BT29" s="368">
        <v>6.0132774959999997</v>
      </c>
      <c r="BU29" s="368">
        <v>6.1895813190000002</v>
      </c>
      <c r="BV29" s="368">
        <v>6.3270354470000001</v>
      </c>
    </row>
    <row r="30" spans="1:74" ht="11.15" customHeight="1" x14ac:dyDescent="0.25">
      <c r="A30" s="159" t="s">
        <v>288</v>
      </c>
      <c r="B30" s="170" t="s">
        <v>269</v>
      </c>
      <c r="C30" s="244">
        <v>50.430399129999998</v>
      </c>
      <c r="D30" s="244">
        <v>51.211543914000003</v>
      </c>
      <c r="E30" s="244">
        <v>51.497935763999998</v>
      </c>
      <c r="F30" s="244">
        <v>51.654326081000001</v>
      </c>
      <c r="G30" s="244">
        <v>52.231612748000003</v>
      </c>
      <c r="H30" s="244">
        <v>52.584745321</v>
      </c>
      <c r="I30" s="244">
        <v>52.352617573000003</v>
      </c>
      <c r="J30" s="244">
        <v>52.056191427000002</v>
      </c>
      <c r="K30" s="244">
        <v>52.445507847999998</v>
      </c>
      <c r="L30" s="244">
        <v>51.600285558000003</v>
      </c>
      <c r="M30" s="244">
        <v>52.080600032</v>
      </c>
      <c r="N30" s="244">
        <v>52.774724431999999</v>
      </c>
      <c r="O30" s="244">
        <v>51.055374811</v>
      </c>
      <c r="P30" s="244">
        <v>51.736940341</v>
      </c>
      <c r="Q30" s="244">
        <v>52.073462339000002</v>
      </c>
      <c r="R30" s="244">
        <v>52.301639448000003</v>
      </c>
      <c r="S30" s="244">
        <v>52.879285054</v>
      </c>
      <c r="T30" s="244">
        <v>53.132685514000002</v>
      </c>
      <c r="U30" s="244">
        <v>53.099202198</v>
      </c>
      <c r="V30" s="244">
        <v>52.782870107999997</v>
      </c>
      <c r="W30" s="244">
        <v>52.941457264</v>
      </c>
      <c r="X30" s="244">
        <v>52.132503184999997</v>
      </c>
      <c r="Y30" s="244">
        <v>52.873107853</v>
      </c>
      <c r="Z30" s="244">
        <v>53.423784193000003</v>
      </c>
      <c r="AA30" s="244">
        <v>50.227714126000002</v>
      </c>
      <c r="AB30" s="244">
        <v>50.344520815000003</v>
      </c>
      <c r="AC30" s="244">
        <v>47.986395074000001</v>
      </c>
      <c r="AD30" s="244">
        <v>45.551022637999999</v>
      </c>
      <c r="AE30" s="244">
        <v>47.503325314000001</v>
      </c>
      <c r="AF30" s="244">
        <v>49.484325523000003</v>
      </c>
      <c r="AG30" s="244">
        <v>50.194621513000001</v>
      </c>
      <c r="AH30" s="244">
        <v>50.056347918999997</v>
      </c>
      <c r="AI30" s="244">
        <v>51.285639662999998</v>
      </c>
      <c r="AJ30" s="244">
        <v>50.760880174</v>
      </c>
      <c r="AK30" s="244">
        <v>52.175150430999999</v>
      </c>
      <c r="AL30" s="244">
        <v>52.456282139000002</v>
      </c>
      <c r="AM30" s="244">
        <v>51.071906552000002</v>
      </c>
      <c r="AN30" s="244">
        <v>52.312829301999997</v>
      </c>
      <c r="AO30" s="244">
        <v>52.045811903999997</v>
      </c>
      <c r="AP30" s="244">
        <v>52.117879864000002</v>
      </c>
      <c r="AQ30" s="244">
        <v>51.805723614000001</v>
      </c>
      <c r="AR30" s="244">
        <v>52.709788521999997</v>
      </c>
      <c r="AS30" s="244">
        <v>52.511870711</v>
      </c>
      <c r="AT30" s="244">
        <v>51.988094341</v>
      </c>
      <c r="AU30" s="244">
        <v>53.075439019000001</v>
      </c>
      <c r="AV30" s="244">
        <v>52.710609157999997</v>
      </c>
      <c r="AW30" s="244">
        <v>53.645284728</v>
      </c>
      <c r="AX30" s="244">
        <v>54.710540186000003</v>
      </c>
      <c r="AY30" s="244">
        <v>53.443213209</v>
      </c>
      <c r="AZ30" s="368">
        <v>54.457570263999997</v>
      </c>
      <c r="BA30" s="368">
        <v>53.797959114999998</v>
      </c>
      <c r="BB30" s="368">
        <v>54.115606218000003</v>
      </c>
      <c r="BC30" s="368">
        <v>54.563442764999998</v>
      </c>
      <c r="BD30" s="368">
        <v>55.109770302000001</v>
      </c>
      <c r="BE30" s="368">
        <v>54.774708578999999</v>
      </c>
      <c r="BF30" s="368">
        <v>54.352415348999997</v>
      </c>
      <c r="BG30" s="368">
        <v>55.195664934</v>
      </c>
      <c r="BH30" s="368">
        <v>54.126813830000003</v>
      </c>
      <c r="BI30" s="368">
        <v>54.966864502</v>
      </c>
      <c r="BJ30" s="368">
        <v>55.721445125000002</v>
      </c>
      <c r="BK30" s="368">
        <v>55.604581181</v>
      </c>
      <c r="BL30" s="368">
        <v>56.886682708000002</v>
      </c>
      <c r="BM30" s="368">
        <v>56.156284364000001</v>
      </c>
      <c r="BN30" s="368">
        <v>56.058244457999997</v>
      </c>
      <c r="BO30" s="368">
        <v>56.323267573000003</v>
      </c>
      <c r="BP30" s="368">
        <v>56.833329393</v>
      </c>
      <c r="BQ30" s="368">
        <v>56.103117689000001</v>
      </c>
      <c r="BR30" s="368">
        <v>55.611558651000003</v>
      </c>
      <c r="BS30" s="368">
        <v>56.286284494</v>
      </c>
      <c r="BT30" s="368">
        <v>54.774396090000003</v>
      </c>
      <c r="BU30" s="368">
        <v>55.771913490000003</v>
      </c>
      <c r="BV30" s="368">
        <v>56.646870563999997</v>
      </c>
    </row>
    <row r="31" spans="1:74" ht="11.15" customHeight="1" x14ac:dyDescent="0.25">
      <c r="A31" s="159" t="s">
        <v>283</v>
      </c>
      <c r="B31" s="170" t="s">
        <v>916</v>
      </c>
      <c r="C31" s="244">
        <v>4.3535071494000004</v>
      </c>
      <c r="D31" s="244">
        <v>4.5790283111000001</v>
      </c>
      <c r="E31" s="244">
        <v>4.4749265949000003</v>
      </c>
      <c r="F31" s="244">
        <v>4.4048061725999998</v>
      </c>
      <c r="G31" s="244">
        <v>4.5358103864999997</v>
      </c>
      <c r="H31" s="244">
        <v>4.7270117885999996</v>
      </c>
      <c r="I31" s="244">
        <v>4.7884905850999999</v>
      </c>
      <c r="J31" s="244">
        <v>4.9027316737</v>
      </c>
      <c r="K31" s="244">
        <v>4.8137947691000003</v>
      </c>
      <c r="L31" s="244">
        <v>4.6444464872999998</v>
      </c>
      <c r="M31" s="244">
        <v>4.7086539064000004</v>
      </c>
      <c r="N31" s="244">
        <v>4.7513663665000001</v>
      </c>
      <c r="O31" s="244">
        <v>4.5786484302000003</v>
      </c>
      <c r="P31" s="244">
        <v>4.8195788091000002</v>
      </c>
      <c r="Q31" s="244">
        <v>4.7083709349999996</v>
      </c>
      <c r="R31" s="244">
        <v>4.6331211392</v>
      </c>
      <c r="S31" s="244">
        <v>4.7730783834999997</v>
      </c>
      <c r="T31" s="244">
        <v>4.9773403930000004</v>
      </c>
      <c r="U31" s="244">
        <v>5.0428944439999999</v>
      </c>
      <c r="V31" s="244">
        <v>5.1649399380999998</v>
      </c>
      <c r="W31" s="244">
        <v>5.0699349216999998</v>
      </c>
      <c r="X31" s="244">
        <v>4.8887872842000002</v>
      </c>
      <c r="Y31" s="244">
        <v>4.9573845537999999</v>
      </c>
      <c r="Z31" s="244">
        <v>5.0030319758999999</v>
      </c>
      <c r="AA31" s="244">
        <v>4.3263846088999998</v>
      </c>
      <c r="AB31" s="244">
        <v>4.5324084560999998</v>
      </c>
      <c r="AC31" s="244">
        <v>4.4020205657</v>
      </c>
      <c r="AD31" s="244">
        <v>4.3036295282000001</v>
      </c>
      <c r="AE31" s="244">
        <v>4.4192999530000003</v>
      </c>
      <c r="AF31" s="244">
        <v>4.6208016250000004</v>
      </c>
      <c r="AG31" s="244">
        <v>4.7672353705999999</v>
      </c>
      <c r="AH31" s="244">
        <v>4.8515636334999996</v>
      </c>
      <c r="AI31" s="244">
        <v>4.7802843072999996</v>
      </c>
      <c r="AJ31" s="244">
        <v>4.6126087757000001</v>
      </c>
      <c r="AK31" s="244">
        <v>4.6741492884999998</v>
      </c>
      <c r="AL31" s="244">
        <v>4.7279772649999998</v>
      </c>
      <c r="AM31" s="244">
        <v>4.5463587470000002</v>
      </c>
      <c r="AN31" s="244">
        <v>4.7682209179999999</v>
      </c>
      <c r="AO31" s="244">
        <v>4.6421426969999997</v>
      </c>
      <c r="AP31" s="244">
        <v>4.5677649450000004</v>
      </c>
      <c r="AQ31" s="244">
        <v>4.702039203</v>
      </c>
      <c r="AR31" s="244">
        <v>4.9008822309999998</v>
      </c>
      <c r="AS31" s="244">
        <v>5.0442496370000001</v>
      </c>
      <c r="AT31" s="244">
        <v>5.1386058060000002</v>
      </c>
      <c r="AU31" s="244">
        <v>5.0570047300000001</v>
      </c>
      <c r="AV31" s="244">
        <v>4.8874279429999996</v>
      </c>
      <c r="AW31" s="244">
        <v>4.8899273379999997</v>
      </c>
      <c r="AX31" s="244">
        <v>5.0288687110000003</v>
      </c>
      <c r="AY31" s="244">
        <v>4.7334112609999996</v>
      </c>
      <c r="AZ31" s="368">
        <v>4.9670036619999998</v>
      </c>
      <c r="BA31" s="368">
        <v>4.8319329829999997</v>
      </c>
      <c r="BB31" s="368">
        <v>4.74560081</v>
      </c>
      <c r="BC31" s="368">
        <v>4.8713801730000004</v>
      </c>
      <c r="BD31" s="368">
        <v>5.0706858549999998</v>
      </c>
      <c r="BE31" s="368">
        <v>5.2255126660000002</v>
      </c>
      <c r="BF31" s="368">
        <v>5.3221005249999997</v>
      </c>
      <c r="BG31" s="368">
        <v>5.2430560750000001</v>
      </c>
      <c r="BH31" s="368">
        <v>5.0582111540000003</v>
      </c>
      <c r="BI31" s="368">
        <v>5.131773516</v>
      </c>
      <c r="BJ31" s="368">
        <v>5.1889850239999999</v>
      </c>
      <c r="BK31" s="368">
        <v>4.6974137950000001</v>
      </c>
      <c r="BL31" s="368">
        <v>4.964778645</v>
      </c>
      <c r="BM31" s="368">
        <v>4.8466326070000001</v>
      </c>
      <c r="BN31" s="368">
        <v>4.827262352</v>
      </c>
      <c r="BO31" s="368">
        <v>4.9691743329999998</v>
      </c>
      <c r="BP31" s="368">
        <v>5.1932692960000004</v>
      </c>
      <c r="BQ31" s="368">
        <v>5.2737618399999997</v>
      </c>
      <c r="BR31" s="368">
        <v>5.4043256209999999</v>
      </c>
      <c r="BS31" s="368">
        <v>5.3164933100000002</v>
      </c>
      <c r="BT31" s="368">
        <v>5.2042444129999996</v>
      </c>
      <c r="BU31" s="368">
        <v>5.2581843839999998</v>
      </c>
      <c r="BV31" s="368">
        <v>5.2631734489999999</v>
      </c>
    </row>
    <row r="32" spans="1:74" ht="11.15" customHeight="1" x14ac:dyDescent="0.25">
      <c r="A32" s="159" t="s">
        <v>284</v>
      </c>
      <c r="B32" s="170" t="s">
        <v>266</v>
      </c>
      <c r="C32" s="244">
        <v>0.70025753429000004</v>
      </c>
      <c r="D32" s="244">
        <v>0.72157524045999999</v>
      </c>
      <c r="E32" s="244">
        <v>0.72653103562999999</v>
      </c>
      <c r="F32" s="244">
        <v>0.73296951384999998</v>
      </c>
      <c r="G32" s="244">
        <v>0.75411352110999996</v>
      </c>
      <c r="H32" s="244">
        <v>0.75201428811000004</v>
      </c>
      <c r="I32" s="244">
        <v>0.75933004071999999</v>
      </c>
      <c r="J32" s="244">
        <v>0.76213840475000005</v>
      </c>
      <c r="K32" s="244">
        <v>0.75913442246999996</v>
      </c>
      <c r="L32" s="244">
        <v>0.78137653488000003</v>
      </c>
      <c r="M32" s="244">
        <v>0.76841774883000002</v>
      </c>
      <c r="N32" s="244">
        <v>0.73702476183999999</v>
      </c>
      <c r="O32" s="244">
        <v>0.72062870434000004</v>
      </c>
      <c r="P32" s="244">
        <v>0.74322347388999999</v>
      </c>
      <c r="Q32" s="244">
        <v>0.74923335153000004</v>
      </c>
      <c r="R32" s="244">
        <v>0.75765035536000003</v>
      </c>
      <c r="S32" s="244">
        <v>0.78027874460000002</v>
      </c>
      <c r="T32" s="244">
        <v>0.77769330636</v>
      </c>
      <c r="U32" s="244">
        <v>0.78738130735</v>
      </c>
      <c r="V32" s="244">
        <v>0.79072140917</v>
      </c>
      <c r="W32" s="244">
        <v>0.78823873895999996</v>
      </c>
      <c r="X32" s="244">
        <v>0.81042969259999997</v>
      </c>
      <c r="Y32" s="244">
        <v>0.79725454935999995</v>
      </c>
      <c r="Z32" s="244">
        <v>0.76396724814000005</v>
      </c>
      <c r="AA32" s="244">
        <v>0.70542835100000001</v>
      </c>
      <c r="AB32" s="244">
        <v>0.71089302899999995</v>
      </c>
      <c r="AC32" s="244">
        <v>0.70671347100000004</v>
      </c>
      <c r="AD32" s="244">
        <v>0.68230526700000005</v>
      </c>
      <c r="AE32" s="244">
        <v>0.68462845800000005</v>
      </c>
      <c r="AF32" s="244">
        <v>0.71254071299999999</v>
      </c>
      <c r="AG32" s="244">
        <v>0.70919100000000002</v>
      </c>
      <c r="AH32" s="244">
        <v>0.71384600099999995</v>
      </c>
      <c r="AI32" s="244">
        <v>0.71984936799999999</v>
      </c>
      <c r="AJ32" s="244">
        <v>0.72954408999999998</v>
      </c>
      <c r="AK32" s="244">
        <v>0.71857812700000001</v>
      </c>
      <c r="AL32" s="244">
        <v>0.71812465400000003</v>
      </c>
      <c r="AM32" s="244">
        <v>0.733446029</v>
      </c>
      <c r="AN32" s="244">
        <v>0.73977770600000003</v>
      </c>
      <c r="AO32" s="244">
        <v>0.74181331299999997</v>
      </c>
      <c r="AP32" s="244">
        <v>0.735182734</v>
      </c>
      <c r="AQ32" s="244">
        <v>0.74416311599999996</v>
      </c>
      <c r="AR32" s="244">
        <v>0.75162736299999999</v>
      </c>
      <c r="AS32" s="244">
        <v>0.74728163199999997</v>
      </c>
      <c r="AT32" s="244">
        <v>0.75214207899999996</v>
      </c>
      <c r="AU32" s="244">
        <v>0.718878197</v>
      </c>
      <c r="AV32" s="244">
        <v>0.76782451600000001</v>
      </c>
      <c r="AW32" s="244">
        <v>0.75407561999999995</v>
      </c>
      <c r="AX32" s="244">
        <v>0.75094488299999995</v>
      </c>
      <c r="AY32" s="244">
        <v>0.75639620699999999</v>
      </c>
      <c r="AZ32" s="368">
        <v>0.761131844</v>
      </c>
      <c r="BA32" s="368">
        <v>0.76827199000000002</v>
      </c>
      <c r="BB32" s="368">
        <v>0.75842915399999999</v>
      </c>
      <c r="BC32" s="368">
        <v>0.760928139</v>
      </c>
      <c r="BD32" s="368">
        <v>0.77493302500000005</v>
      </c>
      <c r="BE32" s="368">
        <v>0.76958612400000004</v>
      </c>
      <c r="BF32" s="368">
        <v>0.76969071899999997</v>
      </c>
      <c r="BG32" s="368">
        <v>0.77345066399999995</v>
      </c>
      <c r="BH32" s="368">
        <v>0.79022115800000003</v>
      </c>
      <c r="BI32" s="368">
        <v>0.77707379200000004</v>
      </c>
      <c r="BJ32" s="368">
        <v>0.76425779100000002</v>
      </c>
      <c r="BK32" s="368">
        <v>0.74400710999999997</v>
      </c>
      <c r="BL32" s="368">
        <v>0.76226181699999995</v>
      </c>
      <c r="BM32" s="368">
        <v>0.77426038399999997</v>
      </c>
      <c r="BN32" s="368">
        <v>0.76661789199999997</v>
      </c>
      <c r="BO32" s="368">
        <v>0.78133266800000001</v>
      </c>
      <c r="BP32" s="368">
        <v>0.78807126500000002</v>
      </c>
      <c r="BQ32" s="368">
        <v>0.77799485199999996</v>
      </c>
      <c r="BR32" s="368">
        <v>0.78101680299999998</v>
      </c>
      <c r="BS32" s="368">
        <v>0.78853268600000004</v>
      </c>
      <c r="BT32" s="368">
        <v>0.80036009500000005</v>
      </c>
      <c r="BU32" s="368">
        <v>0.79152375399999997</v>
      </c>
      <c r="BV32" s="368">
        <v>0.76683312400000003</v>
      </c>
    </row>
    <row r="33" spans="1:74" ht="11.15" customHeight="1" x14ac:dyDescent="0.25">
      <c r="A33" s="159" t="s">
        <v>285</v>
      </c>
      <c r="B33" s="170" t="s">
        <v>271</v>
      </c>
      <c r="C33" s="244">
        <v>13.304669275</v>
      </c>
      <c r="D33" s="244">
        <v>13.709808061</v>
      </c>
      <c r="E33" s="244">
        <v>13.628812722999999</v>
      </c>
      <c r="F33" s="244">
        <v>13.914890753</v>
      </c>
      <c r="G33" s="244">
        <v>13.716845307</v>
      </c>
      <c r="H33" s="244">
        <v>13.564693568999999</v>
      </c>
      <c r="I33" s="244">
        <v>13.514036000999999</v>
      </c>
      <c r="J33" s="244">
        <v>13.102617687</v>
      </c>
      <c r="K33" s="244">
        <v>13.81715434</v>
      </c>
      <c r="L33" s="244">
        <v>13.011278959</v>
      </c>
      <c r="M33" s="244">
        <v>13.831271048</v>
      </c>
      <c r="N33" s="244">
        <v>14.221636654999999</v>
      </c>
      <c r="O33" s="244">
        <v>13.704991006</v>
      </c>
      <c r="P33" s="244">
        <v>14.120673123</v>
      </c>
      <c r="Q33" s="244">
        <v>14.035805472</v>
      </c>
      <c r="R33" s="244">
        <v>14.328593092</v>
      </c>
      <c r="S33" s="244">
        <v>14.122900502</v>
      </c>
      <c r="T33" s="244">
        <v>13.964273497000001</v>
      </c>
      <c r="U33" s="244">
        <v>13.909941541</v>
      </c>
      <c r="V33" s="244">
        <v>13.484106424</v>
      </c>
      <c r="W33" s="244">
        <v>14.217042127999999</v>
      </c>
      <c r="X33" s="244">
        <v>13.384847556</v>
      </c>
      <c r="Y33" s="244">
        <v>14.225982901</v>
      </c>
      <c r="Z33" s="244">
        <v>14.6247317</v>
      </c>
      <c r="AA33" s="244">
        <v>14.35562848</v>
      </c>
      <c r="AB33" s="244">
        <v>13.733777480000001</v>
      </c>
      <c r="AC33" s="244">
        <v>13.55943355</v>
      </c>
      <c r="AD33" s="244">
        <v>14.1630669</v>
      </c>
      <c r="AE33" s="244">
        <v>14.130823639999999</v>
      </c>
      <c r="AF33" s="244">
        <v>13.95173436</v>
      </c>
      <c r="AG33" s="244">
        <v>14.488147489999999</v>
      </c>
      <c r="AH33" s="244">
        <v>14.333060079999999</v>
      </c>
      <c r="AI33" s="244">
        <v>15.135654819999999</v>
      </c>
      <c r="AJ33" s="244">
        <v>14.33704972</v>
      </c>
      <c r="AK33" s="244">
        <v>15.27682461</v>
      </c>
      <c r="AL33" s="244">
        <v>15.7080667</v>
      </c>
      <c r="AM33" s="244">
        <v>14.99639193</v>
      </c>
      <c r="AN33" s="244">
        <v>15.44531093</v>
      </c>
      <c r="AO33" s="244">
        <v>15.35405057</v>
      </c>
      <c r="AP33" s="244">
        <v>15.66997551</v>
      </c>
      <c r="AQ33" s="244">
        <v>15.44795362</v>
      </c>
      <c r="AR33" s="244">
        <v>15.27649302</v>
      </c>
      <c r="AS33" s="244">
        <v>15.06697649</v>
      </c>
      <c r="AT33" s="244">
        <v>14.53028495</v>
      </c>
      <c r="AU33" s="244">
        <v>15.346842430000001</v>
      </c>
      <c r="AV33" s="244">
        <v>14.52907343</v>
      </c>
      <c r="AW33" s="244">
        <v>15.4179166</v>
      </c>
      <c r="AX33" s="244">
        <v>16.00919859</v>
      </c>
      <c r="AY33" s="244">
        <v>15.42478268</v>
      </c>
      <c r="AZ33" s="368">
        <v>15.61807756</v>
      </c>
      <c r="BA33" s="368">
        <v>15.51705377</v>
      </c>
      <c r="BB33" s="368">
        <v>16.070105529999999</v>
      </c>
      <c r="BC33" s="368">
        <v>15.913337200000001</v>
      </c>
      <c r="BD33" s="368">
        <v>15.76459622</v>
      </c>
      <c r="BE33" s="368">
        <v>15.693319969999999</v>
      </c>
      <c r="BF33" s="368">
        <v>15.2094814</v>
      </c>
      <c r="BG33" s="368">
        <v>16.047965179999998</v>
      </c>
      <c r="BH33" s="368">
        <v>15.10245477</v>
      </c>
      <c r="BI33" s="368">
        <v>16.062911679999999</v>
      </c>
      <c r="BJ33" s="368">
        <v>16.51860143</v>
      </c>
      <c r="BK33" s="368">
        <v>16.47938332</v>
      </c>
      <c r="BL33" s="368">
        <v>16.848418250000002</v>
      </c>
      <c r="BM33" s="368">
        <v>16.64287483</v>
      </c>
      <c r="BN33" s="368">
        <v>16.870839839999999</v>
      </c>
      <c r="BO33" s="368">
        <v>16.526602100000002</v>
      </c>
      <c r="BP33" s="368">
        <v>16.236390700000001</v>
      </c>
      <c r="BQ33" s="368">
        <v>16.06589902</v>
      </c>
      <c r="BR33" s="368">
        <v>15.468960859999999</v>
      </c>
      <c r="BS33" s="368">
        <v>16.202169489999999</v>
      </c>
      <c r="BT33" s="368">
        <v>15.13877351</v>
      </c>
      <c r="BU33" s="368">
        <v>15.99618392</v>
      </c>
      <c r="BV33" s="368">
        <v>16.345781209999998</v>
      </c>
    </row>
    <row r="34" spans="1:74" ht="11.15" customHeight="1" x14ac:dyDescent="0.25">
      <c r="A34" s="159" t="s">
        <v>286</v>
      </c>
      <c r="B34" s="170" t="s">
        <v>272</v>
      </c>
      <c r="C34" s="244">
        <v>13.518965055000001</v>
      </c>
      <c r="D34" s="244">
        <v>13.401845384</v>
      </c>
      <c r="E34" s="244">
        <v>13.850551119</v>
      </c>
      <c r="F34" s="244">
        <v>13.639609381</v>
      </c>
      <c r="G34" s="244">
        <v>13.864237931</v>
      </c>
      <c r="H34" s="244">
        <v>13.627349533</v>
      </c>
      <c r="I34" s="244">
        <v>13.523741974</v>
      </c>
      <c r="J34" s="244">
        <v>13.416265913</v>
      </c>
      <c r="K34" s="244">
        <v>13.346249648000001</v>
      </c>
      <c r="L34" s="244">
        <v>13.640569869</v>
      </c>
      <c r="M34" s="244">
        <v>13.688291634</v>
      </c>
      <c r="N34" s="244">
        <v>13.902116516</v>
      </c>
      <c r="O34" s="244">
        <v>13.649098261000001</v>
      </c>
      <c r="P34" s="244">
        <v>13.398483775000001</v>
      </c>
      <c r="Q34" s="244">
        <v>13.884812451</v>
      </c>
      <c r="R34" s="244">
        <v>13.739709044</v>
      </c>
      <c r="S34" s="244">
        <v>13.961036473</v>
      </c>
      <c r="T34" s="244">
        <v>13.620291834</v>
      </c>
      <c r="U34" s="244">
        <v>13.713396856999999</v>
      </c>
      <c r="V34" s="244">
        <v>13.586822768999999</v>
      </c>
      <c r="W34" s="244">
        <v>13.264036450000001</v>
      </c>
      <c r="X34" s="244">
        <v>13.625961248999999</v>
      </c>
      <c r="Y34" s="244">
        <v>13.907520904</v>
      </c>
      <c r="Z34" s="244">
        <v>13.97338203</v>
      </c>
      <c r="AA34" s="244">
        <v>13.627362879</v>
      </c>
      <c r="AB34" s="244">
        <v>13.762746659999999</v>
      </c>
      <c r="AC34" s="244">
        <v>12.436801407999999</v>
      </c>
      <c r="AD34" s="244">
        <v>10.419574212000001</v>
      </c>
      <c r="AE34" s="244">
        <v>11.785819756</v>
      </c>
      <c r="AF34" s="244">
        <v>12.633639521999999</v>
      </c>
      <c r="AG34" s="244">
        <v>12.552685411000001</v>
      </c>
      <c r="AH34" s="244">
        <v>12.343890572999999</v>
      </c>
      <c r="AI34" s="244">
        <v>12.740339358</v>
      </c>
      <c r="AJ34" s="244">
        <v>13.376293261000001</v>
      </c>
      <c r="AK34" s="244">
        <v>14.029212920999999</v>
      </c>
      <c r="AL34" s="244">
        <v>13.582169749</v>
      </c>
      <c r="AM34" s="244">
        <v>13.364076409999999</v>
      </c>
      <c r="AN34" s="244">
        <v>13.723425734999999</v>
      </c>
      <c r="AO34" s="244">
        <v>13.726266556000001</v>
      </c>
      <c r="AP34" s="244">
        <v>13.480461215</v>
      </c>
      <c r="AQ34" s="244">
        <v>12.881832562</v>
      </c>
      <c r="AR34" s="244">
        <v>13.097000925</v>
      </c>
      <c r="AS34" s="244">
        <v>13.088327745000001</v>
      </c>
      <c r="AT34" s="244">
        <v>12.816813771</v>
      </c>
      <c r="AU34" s="244">
        <v>13.121950995000001</v>
      </c>
      <c r="AV34" s="244">
        <v>13.682627389</v>
      </c>
      <c r="AW34" s="244">
        <v>13.843372499999999</v>
      </c>
      <c r="AX34" s="244">
        <v>14.131728007</v>
      </c>
      <c r="AY34" s="244">
        <v>13.856106514</v>
      </c>
      <c r="AZ34" s="368">
        <v>14.249098482999999</v>
      </c>
      <c r="BA34" s="368">
        <v>14.156532823999999</v>
      </c>
      <c r="BB34" s="368">
        <v>14.173995655000001</v>
      </c>
      <c r="BC34" s="368">
        <v>14.310429130999999</v>
      </c>
      <c r="BD34" s="368">
        <v>14.182288695</v>
      </c>
      <c r="BE34" s="368">
        <v>13.899314202999999</v>
      </c>
      <c r="BF34" s="368">
        <v>13.768295896</v>
      </c>
      <c r="BG34" s="368">
        <v>13.810847906999999</v>
      </c>
      <c r="BH34" s="368">
        <v>14.003582351</v>
      </c>
      <c r="BI34" s="368">
        <v>14.256387106</v>
      </c>
      <c r="BJ34" s="368">
        <v>14.358793809</v>
      </c>
      <c r="BK34" s="368">
        <v>14.612806496999999</v>
      </c>
      <c r="BL34" s="368">
        <v>15.030710508</v>
      </c>
      <c r="BM34" s="368">
        <v>15.052940276999999</v>
      </c>
      <c r="BN34" s="368">
        <v>14.836208581999999</v>
      </c>
      <c r="BO34" s="368">
        <v>14.959240349</v>
      </c>
      <c r="BP34" s="368">
        <v>14.803129589999999</v>
      </c>
      <c r="BQ34" s="368">
        <v>14.355149324999999</v>
      </c>
      <c r="BR34" s="368">
        <v>14.2029511</v>
      </c>
      <c r="BS34" s="368">
        <v>14.256754232</v>
      </c>
      <c r="BT34" s="368">
        <v>14.328200750000001</v>
      </c>
      <c r="BU34" s="368">
        <v>14.639480195000001</v>
      </c>
      <c r="BV34" s="368">
        <v>14.767268483000001</v>
      </c>
    </row>
    <row r="35" spans="1:74" ht="11.15" customHeight="1" x14ac:dyDescent="0.25">
      <c r="A35" s="159" t="s">
        <v>287</v>
      </c>
      <c r="B35" s="170" t="s">
        <v>273</v>
      </c>
      <c r="C35" s="244">
        <v>18.553000116</v>
      </c>
      <c r="D35" s="244">
        <v>18.799286917</v>
      </c>
      <c r="E35" s="244">
        <v>18.817114291999999</v>
      </c>
      <c r="F35" s="244">
        <v>18.962050260000002</v>
      </c>
      <c r="G35" s="244">
        <v>19.360605602</v>
      </c>
      <c r="H35" s="244">
        <v>19.913676142</v>
      </c>
      <c r="I35" s="244">
        <v>19.767018971999999</v>
      </c>
      <c r="J35" s="244">
        <v>19.872437747999999</v>
      </c>
      <c r="K35" s="244">
        <v>19.709174667999999</v>
      </c>
      <c r="L35" s="244">
        <v>19.522613708000002</v>
      </c>
      <c r="M35" s="244">
        <v>19.083965693</v>
      </c>
      <c r="N35" s="244">
        <v>19.162580132999999</v>
      </c>
      <c r="O35" s="244">
        <v>18.402008410000001</v>
      </c>
      <c r="P35" s="244">
        <v>18.654981160999998</v>
      </c>
      <c r="Q35" s="244">
        <v>18.695240128999998</v>
      </c>
      <c r="R35" s="244">
        <v>18.842565817000001</v>
      </c>
      <c r="S35" s="244">
        <v>19.241990950999998</v>
      </c>
      <c r="T35" s="244">
        <v>19.793086484</v>
      </c>
      <c r="U35" s="244">
        <v>19.645588049000001</v>
      </c>
      <c r="V35" s="244">
        <v>19.756279568</v>
      </c>
      <c r="W35" s="244">
        <v>19.602205026</v>
      </c>
      <c r="X35" s="244">
        <v>19.422477403999999</v>
      </c>
      <c r="Y35" s="244">
        <v>18.984964945000002</v>
      </c>
      <c r="Z35" s="244">
        <v>19.058671238999999</v>
      </c>
      <c r="AA35" s="244">
        <v>17.212909807999999</v>
      </c>
      <c r="AB35" s="244">
        <v>17.604695190000001</v>
      </c>
      <c r="AC35" s="244">
        <v>16.881426080000001</v>
      </c>
      <c r="AD35" s="244">
        <v>15.982446731</v>
      </c>
      <c r="AE35" s="244">
        <v>16.482753507000002</v>
      </c>
      <c r="AF35" s="244">
        <v>17.565609302999999</v>
      </c>
      <c r="AG35" s="244">
        <v>17.677362242000001</v>
      </c>
      <c r="AH35" s="244">
        <v>17.813987632</v>
      </c>
      <c r="AI35" s="244">
        <v>17.909511809000001</v>
      </c>
      <c r="AJ35" s="244">
        <v>17.705384327000001</v>
      </c>
      <c r="AK35" s="244">
        <v>17.476385485000002</v>
      </c>
      <c r="AL35" s="244">
        <v>17.719943771000001</v>
      </c>
      <c r="AM35" s="244">
        <v>17.431633435999998</v>
      </c>
      <c r="AN35" s="244">
        <v>17.636094013000001</v>
      </c>
      <c r="AO35" s="244">
        <v>17.581538768000001</v>
      </c>
      <c r="AP35" s="244">
        <v>17.664495460000001</v>
      </c>
      <c r="AQ35" s="244">
        <v>18.029735113000001</v>
      </c>
      <c r="AR35" s="244">
        <v>18.683784982999999</v>
      </c>
      <c r="AS35" s="244">
        <v>18.565035207000001</v>
      </c>
      <c r="AT35" s="244">
        <v>18.750247734999999</v>
      </c>
      <c r="AU35" s="244">
        <v>18.830762666999998</v>
      </c>
      <c r="AV35" s="244">
        <v>18.84365588</v>
      </c>
      <c r="AW35" s="244">
        <v>18.739992669999999</v>
      </c>
      <c r="AX35" s="244">
        <v>18.789799994999999</v>
      </c>
      <c r="AY35" s="244">
        <v>18.672516547000001</v>
      </c>
      <c r="AZ35" s="368">
        <v>18.862258714999999</v>
      </c>
      <c r="BA35" s="368">
        <v>18.524167548000001</v>
      </c>
      <c r="BB35" s="368">
        <v>18.367475069000001</v>
      </c>
      <c r="BC35" s="368">
        <v>18.707368121999998</v>
      </c>
      <c r="BD35" s="368">
        <v>19.317266506999999</v>
      </c>
      <c r="BE35" s="368">
        <v>19.186975616000002</v>
      </c>
      <c r="BF35" s="368">
        <v>19.282846808999999</v>
      </c>
      <c r="BG35" s="368">
        <v>19.320345108000001</v>
      </c>
      <c r="BH35" s="368">
        <v>19.172344397</v>
      </c>
      <c r="BI35" s="368">
        <v>18.738718408</v>
      </c>
      <c r="BJ35" s="368">
        <v>18.890807071000001</v>
      </c>
      <c r="BK35" s="368">
        <v>19.070970459000002</v>
      </c>
      <c r="BL35" s="368">
        <v>19.280513488</v>
      </c>
      <c r="BM35" s="368">
        <v>18.839576266000002</v>
      </c>
      <c r="BN35" s="368">
        <v>18.757315792</v>
      </c>
      <c r="BO35" s="368">
        <v>19.086918123</v>
      </c>
      <c r="BP35" s="368">
        <v>19.812468542000001</v>
      </c>
      <c r="BQ35" s="368">
        <v>19.630312652000001</v>
      </c>
      <c r="BR35" s="368">
        <v>19.754304266999998</v>
      </c>
      <c r="BS35" s="368">
        <v>19.722334776</v>
      </c>
      <c r="BT35" s="368">
        <v>19.302817321999999</v>
      </c>
      <c r="BU35" s="368">
        <v>19.086541236999999</v>
      </c>
      <c r="BV35" s="368">
        <v>19.503814298000002</v>
      </c>
    </row>
    <row r="36" spans="1:74" ht="11.15" customHeight="1" x14ac:dyDescent="0.25">
      <c r="A36" s="159" t="s">
        <v>289</v>
      </c>
      <c r="B36" s="170" t="s">
        <v>220</v>
      </c>
      <c r="C36" s="244">
        <v>97.821781598000001</v>
      </c>
      <c r="D36" s="244">
        <v>99.445713131000005</v>
      </c>
      <c r="E36" s="244">
        <v>99.625256128999993</v>
      </c>
      <c r="F36" s="244">
        <v>98.626389919999994</v>
      </c>
      <c r="G36" s="244">
        <v>99.290032283000002</v>
      </c>
      <c r="H36" s="244">
        <v>100.26643943000001</v>
      </c>
      <c r="I36" s="244">
        <v>100.69556402000001</v>
      </c>
      <c r="J36" s="244">
        <v>101.04952229</v>
      </c>
      <c r="K36" s="244">
        <v>99.774080960999996</v>
      </c>
      <c r="L36" s="244">
        <v>99.745547943999995</v>
      </c>
      <c r="M36" s="244">
        <v>100.14434819</v>
      </c>
      <c r="N36" s="244">
        <v>99.880322036999999</v>
      </c>
      <c r="O36" s="244">
        <v>98.785302106000003</v>
      </c>
      <c r="P36" s="244">
        <v>99.843237283999997</v>
      </c>
      <c r="Q36" s="244">
        <v>98.723276407</v>
      </c>
      <c r="R36" s="244">
        <v>99.905189882000002</v>
      </c>
      <c r="S36" s="244">
        <v>99.477945911000006</v>
      </c>
      <c r="T36" s="244">
        <v>100.55065497</v>
      </c>
      <c r="U36" s="244">
        <v>101.65440097</v>
      </c>
      <c r="V36" s="244">
        <v>101.66801502</v>
      </c>
      <c r="W36" s="244">
        <v>100.42246681</v>
      </c>
      <c r="X36" s="244">
        <v>99.976417405000007</v>
      </c>
      <c r="Y36" s="244">
        <v>100.80602088000001</v>
      </c>
      <c r="Z36" s="244">
        <v>101.3154815</v>
      </c>
      <c r="AA36" s="244">
        <v>96.282248754999998</v>
      </c>
      <c r="AB36" s="244">
        <v>97.587435407000001</v>
      </c>
      <c r="AC36" s="244">
        <v>91.282792732000004</v>
      </c>
      <c r="AD36" s="244">
        <v>80.480854714000003</v>
      </c>
      <c r="AE36" s="244">
        <v>84.640079474999993</v>
      </c>
      <c r="AF36" s="244">
        <v>89.810153086</v>
      </c>
      <c r="AG36" s="244">
        <v>92.376517828000004</v>
      </c>
      <c r="AH36" s="244">
        <v>92.011224631999994</v>
      </c>
      <c r="AI36" s="244">
        <v>93.947360957000001</v>
      </c>
      <c r="AJ36" s="244">
        <v>93.438165627000004</v>
      </c>
      <c r="AK36" s="244">
        <v>94.901303499999997</v>
      </c>
      <c r="AL36" s="244">
        <v>95.556448106000005</v>
      </c>
      <c r="AM36" s="244">
        <v>92.463303553000003</v>
      </c>
      <c r="AN36" s="244">
        <v>94.006282583000001</v>
      </c>
      <c r="AO36" s="244">
        <v>95.803886726000002</v>
      </c>
      <c r="AP36" s="244">
        <v>95.156316770000004</v>
      </c>
      <c r="AQ36" s="244">
        <v>95.148742709000004</v>
      </c>
      <c r="AR36" s="244">
        <v>98.299244642999994</v>
      </c>
      <c r="AS36" s="244">
        <v>97.711978092999999</v>
      </c>
      <c r="AT36" s="244">
        <v>97.651424187999993</v>
      </c>
      <c r="AU36" s="244">
        <v>99.271297426000004</v>
      </c>
      <c r="AV36" s="244">
        <v>98.414084016999993</v>
      </c>
      <c r="AW36" s="244">
        <v>99.507774984999998</v>
      </c>
      <c r="AX36" s="244">
        <v>101.18432213</v>
      </c>
      <c r="AY36" s="244">
        <v>99.031511535000007</v>
      </c>
      <c r="AZ36" s="368">
        <v>100.6377478</v>
      </c>
      <c r="BA36" s="368">
        <v>99.513401229999999</v>
      </c>
      <c r="BB36" s="368">
        <v>99.294523642000001</v>
      </c>
      <c r="BC36" s="368">
        <v>99.700022806999996</v>
      </c>
      <c r="BD36" s="368">
        <v>101.14849135999999</v>
      </c>
      <c r="BE36" s="368">
        <v>101.09892637</v>
      </c>
      <c r="BF36" s="368">
        <v>100.91008591000001</v>
      </c>
      <c r="BG36" s="368">
        <v>101.31004742</v>
      </c>
      <c r="BH36" s="368">
        <v>100.44408018999999</v>
      </c>
      <c r="BI36" s="368">
        <v>101.60220006</v>
      </c>
      <c r="BJ36" s="368">
        <v>102.62996927</v>
      </c>
      <c r="BK36" s="368">
        <v>100.96626927</v>
      </c>
      <c r="BL36" s="368">
        <v>103.54299756</v>
      </c>
      <c r="BM36" s="368">
        <v>102.29658074</v>
      </c>
      <c r="BN36" s="368">
        <v>101.84261617999999</v>
      </c>
      <c r="BO36" s="368">
        <v>101.8620686</v>
      </c>
      <c r="BP36" s="368">
        <v>103.21608798</v>
      </c>
      <c r="BQ36" s="368">
        <v>102.6974396</v>
      </c>
      <c r="BR36" s="368">
        <v>102.51572444</v>
      </c>
      <c r="BS36" s="368">
        <v>102.78996831000001</v>
      </c>
      <c r="BT36" s="368">
        <v>101.48113180999999</v>
      </c>
      <c r="BU36" s="368">
        <v>102.64162386</v>
      </c>
      <c r="BV36" s="368">
        <v>103.97267478000001</v>
      </c>
    </row>
    <row r="37" spans="1:74" ht="11.15" customHeight="1" x14ac:dyDescent="0.25">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5" customHeight="1" x14ac:dyDescent="0.25">
      <c r="B38" s="246" t="s">
        <v>979</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5" customHeight="1" x14ac:dyDescent="0.25">
      <c r="A39" s="159" t="s">
        <v>305</v>
      </c>
      <c r="B39" s="170" t="s">
        <v>563</v>
      </c>
      <c r="C39" s="244">
        <v>0.40515580644999999</v>
      </c>
      <c r="D39" s="244">
        <v>0.14243903570999999</v>
      </c>
      <c r="E39" s="244">
        <v>0.45674777419000001</v>
      </c>
      <c r="F39" s="244">
        <v>-0.11857196667</v>
      </c>
      <c r="G39" s="244">
        <v>-0.16948183871</v>
      </c>
      <c r="H39" s="244">
        <v>0.1087611</v>
      </c>
      <c r="I39" s="244">
        <v>-0.18572848386999999</v>
      </c>
      <c r="J39" s="244">
        <v>-0.62159338710000001</v>
      </c>
      <c r="K39" s="244">
        <v>-1.3109489333</v>
      </c>
      <c r="L39" s="244">
        <v>0.52049416129000003</v>
      </c>
      <c r="M39" s="244">
        <v>0.25742366667</v>
      </c>
      <c r="N39" s="244">
        <v>-2.3802967742000001E-2</v>
      </c>
      <c r="O39" s="244">
        <v>-0.19597212903</v>
      </c>
      <c r="P39" s="244">
        <v>0.59685264285999995</v>
      </c>
      <c r="Q39" s="244">
        <v>0.10014383871</v>
      </c>
      <c r="R39" s="244">
        <v>-0.59614259999999997</v>
      </c>
      <c r="S39" s="244">
        <v>-1.2813444839000001</v>
      </c>
      <c r="T39" s="244">
        <v>9.8582600000000006E-2</v>
      </c>
      <c r="U39" s="244">
        <v>-0.15832625806</v>
      </c>
      <c r="V39" s="244">
        <v>0.27064506451999998</v>
      </c>
      <c r="W39" s="244">
        <v>7.6594599999999999E-2</v>
      </c>
      <c r="X39" s="244">
        <v>0.53171080645000002</v>
      </c>
      <c r="Y39" s="244">
        <v>0.28390029999999999</v>
      </c>
      <c r="Z39" s="244">
        <v>4.3810096774000003E-2</v>
      </c>
      <c r="AA39" s="244">
        <v>-0.58108274193999998</v>
      </c>
      <c r="AB39" s="244">
        <v>0.59243127586</v>
      </c>
      <c r="AC39" s="244">
        <v>-1.4196558065</v>
      </c>
      <c r="AD39" s="244">
        <v>-2.6578777667</v>
      </c>
      <c r="AE39" s="244">
        <v>-1.2625525161</v>
      </c>
      <c r="AF39" s="244">
        <v>-1.1053889333</v>
      </c>
      <c r="AG39" s="244">
        <v>0.11606909677</v>
      </c>
      <c r="AH39" s="244">
        <v>0.80709603226000004</v>
      </c>
      <c r="AI39" s="244">
        <v>0.65802563332999997</v>
      </c>
      <c r="AJ39" s="244">
        <v>1.3058708065</v>
      </c>
      <c r="AK39" s="244">
        <v>-6.4125266666999997E-2</v>
      </c>
      <c r="AL39" s="244">
        <v>1.4637193871</v>
      </c>
      <c r="AM39" s="244">
        <v>0.42857135483999997</v>
      </c>
      <c r="AN39" s="244">
        <v>1.2722857142999999</v>
      </c>
      <c r="AO39" s="244">
        <v>-0.22509035484000001</v>
      </c>
      <c r="AP39" s="244">
        <v>0.55736946666999998</v>
      </c>
      <c r="AQ39" s="244">
        <v>4.8531967741999998E-2</v>
      </c>
      <c r="AR39" s="244">
        <v>0.94912426667000005</v>
      </c>
      <c r="AS39" s="244">
        <v>8.4307225806000002E-2</v>
      </c>
      <c r="AT39" s="244">
        <v>0.89133748387</v>
      </c>
      <c r="AU39" s="244">
        <v>0.13608043333</v>
      </c>
      <c r="AV39" s="244">
        <v>1.5127677419E-2</v>
      </c>
      <c r="AW39" s="244">
        <v>0.92891086667</v>
      </c>
      <c r="AX39" s="244">
        <v>1.5755901545</v>
      </c>
      <c r="AY39" s="244">
        <v>0.46040272548</v>
      </c>
      <c r="AZ39" s="368">
        <v>0.17136198998999999</v>
      </c>
      <c r="BA39" s="368">
        <v>9.6419354838999993E-2</v>
      </c>
      <c r="BB39" s="368">
        <v>-0.81120000000000003</v>
      </c>
      <c r="BC39" s="368">
        <v>-0.74667741934999998</v>
      </c>
      <c r="BD39" s="368">
        <v>-0.49840000000000001</v>
      </c>
      <c r="BE39" s="368">
        <v>-0.25477419355000003</v>
      </c>
      <c r="BF39" s="368">
        <v>2.3354838709999999E-2</v>
      </c>
      <c r="BG39" s="368">
        <v>-0.20976666666999999</v>
      </c>
      <c r="BH39" s="368">
        <v>0.25170967742</v>
      </c>
      <c r="BI39" s="368">
        <v>5.2166666666999997E-2</v>
      </c>
      <c r="BJ39" s="368">
        <v>0.72916129031999999</v>
      </c>
      <c r="BK39" s="368">
        <v>-9.9580645161E-2</v>
      </c>
      <c r="BL39" s="368">
        <v>0.32942857142999998</v>
      </c>
      <c r="BM39" s="368">
        <v>4.8612903226000002E-2</v>
      </c>
      <c r="BN39" s="368">
        <v>-0.48599999999999999</v>
      </c>
      <c r="BO39" s="368">
        <v>-0.65803225805999999</v>
      </c>
      <c r="BP39" s="368">
        <v>-0.45910000000000001</v>
      </c>
      <c r="BQ39" s="368">
        <v>-0.32967741935</v>
      </c>
      <c r="BR39" s="368">
        <v>-0.23319354839000001</v>
      </c>
      <c r="BS39" s="368">
        <v>-0.2089</v>
      </c>
      <c r="BT39" s="368">
        <v>0.41477419355</v>
      </c>
      <c r="BU39" s="368">
        <v>0.37373333332999997</v>
      </c>
      <c r="BV39" s="368">
        <v>0.96329032258000002</v>
      </c>
    </row>
    <row r="40" spans="1:74" ht="11.15" customHeight="1" x14ac:dyDescent="0.25">
      <c r="A40" s="159" t="s">
        <v>306</v>
      </c>
      <c r="B40" s="170" t="s">
        <v>564</v>
      </c>
      <c r="C40" s="244">
        <v>-1.0103548387000001</v>
      </c>
      <c r="D40" s="244">
        <v>0.44274999999999998</v>
      </c>
      <c r="E40" s="244">
        <v>0.95087096774000002</v>
      </c>
      <c r="F40" s="244">
        <v>6.5299999999999997E-2</v>
      </c>
      <c r="G40" s="244">
        <v>0.12306451613</v>
      </c>
      <c r="H40" s="244">
        <v>0.27776666667</v>
      </c>
      <c r="I40" s="244">
        <v>-0.57325806452000005</v>
      </c>
      <c r="J40" s="244">
        <v>-0.25638709676999999</v>
      </c>
      <c r="K40" s="244">
        <v>1.2202333332999999</v>
      </c>
      <c r="L40" s="244">
        <v>-0.12977419355</v>
      </c>
      <c r="M40" s="244">
        <v>-3.5866666667000002E-2</v>
      </c>
      <c r="N40" s="244">
        <v>-0.37403225806000001</v>
      </c>
      <c r="O40" s="244">
        <v>-0.10974193548</v>
      </c>
      <c r="P40" s="244">
        <v>-0.54514285713999999</v>
      </c>
      <c r="Q40" s="244">
        <v>1.0193548387E-2</v>
      </c>
      <c r="R40" s="244">
        <v>0.40146666667000003</v>
      </c>
      <c r="S40" s="244">
        <v>-0.12074193548000001</v>
      </c>
      <c r="T40" s="244">
        <v>-0.23876666666999999</v>
      </c>
      <c r="U40" s="244">
        <v>-0.46048387096999999</v>
      </c>
      <c r="V40" s="244">
        <v>-1.102483871</v>
      </c>
      <c r="W40" s="244">
        <v>1.1175666666999999</v>
      </c>
      <c r="X40" s="244">
        <v>1.1551935484</v>
      </c>
      <c r="Y40" s="244">
        <v>-0.27706666667000002</v>
      </c>
      <c r="Z40" s="244">
        <v>0.26641935484000001</v>
      </c>
      <c r="AA40" s="244">
        <v>-0.15654838709999999</v>
      </c>
      <c r="AB40" s="244">
        <v>0.27717241379000002</v>
      </c>
      <c r="AC40" s="244">
        <v>-1.5871612903000001</v>
      </c>
      <c r="AD40" s="244">
        <v>-2.3828666667</v>
      </c>
      <c r="AE40" s="244">
        <v>-1.9633225806000001</v>
      </c>
      <c r="AF40" s="244">
        <v>0.89756666666999996</v>
      </c>
      <c r="AG40" s="244">
        <v>-0.26380645160999999</v>
      </c>
      <c r="AH40" s="244">
        <v>-0.44283870968</v>
      </c>
      <c r="AI40" s="244">
        <v>0.84353333333000002</v>
      </c>
      <c r="AJ40" s="244">
        <v>0.40164516129</v>
      </c>
      <c r="AK40" s="244">
        <v>0.72926666666999995</v>
      </c>
      <c r="AL40" s="244">
        <v>0.93751612903000003</v>
      </c>
      <c r="AM40" s="244">
        <v>-0.43974193548000001</v>
      </c>
      <c r="AN40" s="244">
        <v>0.99671428570999998</v>
      </c>
      <c r="AO40" s="244">
        <v>1.8793548387000001</v>
      </c>
      <c r="AP40" s="244">
        <v>-0.23543333332999999</v>
      </c>
      <c r="AQ40" s="244">
        <v>-0.38774193548000002</v>
      </c>
      <c r="AR40" s="244">
        <v>1.0443</v>
      </c>
      <c r="AS40" s="244">
        <v>0.99970967742000005</v>
      </c>
      <c r="AT40" s="244">
        <v>5.9870967742E-2</v>
      </c>
      <c r="AU40" s="244">
        <v>1.8620000000000001</v>
      </c>
      <c r="AV40" s="244">
        <v>0.13235483871000001</v>
      </c>
      <c r="AW40" s="244">
        <v>-2.7093398543999998E-3</v>
      </c>
      <c r="AX40" s="244">
        <v>0.32466129686</v>
      </c>
      <c r="AY40" s="244">
        <v>-0.13612148475999999</v>
      </c>
      <c r="AZ40" s="368">
        <v>0.19362962669</v>
      </c>
      <c r="BA40" s="368">
        <v>-0.16551970562000001</v>
      </c>
      <c r="BB40" s="368">
        <v>-0.14132753504000001</v>
      </c>
      <c r="BC40" s="368">
        <v>-0.20388334208</v>
      </c>
      <c r="BD40" s="368">
        <v>1.1113037972999999E-2</v>
      </c>
      <c r="BE40" s="368">
        <v>-0.21350012734000001</v>
      </c>
      <c r="BF40" s="368">
        <v>-0.47333557297000001</v>
      </c>
      <c r="BG40" s="368">
        <v>-0.25461244915999998</v>
      </c>
      <c r="BH40" s="368">
        <v>-0.70371605654000002</v>
      </c>
      <c r="BI40" s="368">
        <v>-0.38624654235</v>
      </c>
      <c r="BJ40" s="368">
        <v>-0.23494409703999999</v>
      </c>
      <c r="BK40" s="368">
        <v>-0.52027375327000003</v>
      </c>
      <c r="BL40" s="368">
        <v>0.13681781387</v>
      </c>
      <c r="BM40" s="368">
        <v>-0.15701087707</v>
      </c>
      <c r="BN40" s="368">
        <v>-0.29148766704000001</v>
      </c>
      <c r="BO40" s="368">
        <v>-0.30531750595000001</v>
      </c>
      <c r="BP40" s="368">
        <v>-2.0421594545000001E-2</v>
      </c>
      <c r="BQ40" s="368">
        <v>-0.23154330554999999</v>
      </c>
      <c r="BR40" s="368">
        <v>-0.35801972293000001</v>
      </c>
      <c r="BS40" s="368">
        <v>-0.25895513159</v>
      </c>
      <c r="BT40" s="368">
        <v>-0.86390334152000003</v>
      </c>
      <c r="BU40" s="368">
        <v>-0.51462694449000002</v>
      </c>
      <c r="BV40" s="368">
        <v>-0.19611838538000001</v>
      </c>
    </row>
    <row r="41" spans="1:74" ht="11.15" customHeight="1" x14ac:dyDescent="0.25">
      <c r="A41" s="159" t="s">
        <v>307</v>
      </c>
      <c r="B41" s="170" t="s">
        <v>565</v>
      </c>
      <c r="C41" s="244">
        <v>-0.24974810646000001</v>
      </c>
      <c r="D41" s="244">
        <v>-6.7211065666000006E-2</v>
      </c>
      <c r="E41" s="244">
        <v>-1.0318171605999999</v>
      </c>
      <c r="F41" s="244">
        <v>-0.73228729296999995</v>
      </c>
      <c r="G41" s="244">
        <v>-6.6888527360000005E-2</v>
      </c>
      <c r="H41" s="244">
        <v>-0.23987581515</v>
      </c>
      <c r="I41" s="244">
        <v>0.53861989176000002</v>
      </c>
      <c r="J41" s="244">
        <v>0.47276192516999999</v>
      </c>
      <c r="K41" s="244">
        <v>-1.3070073583999999</v>
      </c>
      <c r="L41" s="244">
        <v>-2.7195741802</v>
      </c>
      <c r="M41" s="244">
        <v>-2.2451795965999999</v>
      </c>
      <c r="N41" s="244">
        <v>-1.2537516318999999</v>
      </c>
      <c r="O41" s="244">
        <v>-0.81228719504000002</v>
      </c>
      <c r="P41" s="244">
        <v>0.11543646998</v>
      </c>
      <c r="Q41" s="244">
        <v>-1.1032925789000001</v>
      </c>
      <c r="R41" s="244">
        <v>0.11523610435999999</v>
      </c>
      <c r="S41" s="244">
        <v>1.0983426578</v>
      </c>
      <c r="T41" s="244">
        <v>0.46698178971999998</v>
      </c>
      <c r="U41" s="244">
        <v>2.5554904828999998</v>
      </c>
      <c r="V41" s="244">
        <v>1.6568290824</v>
      </c>
      <c r="W41" s="244">
        <v>7.1830280747E-2</v>
      </c>
      <c r="X41" s="244">
        <v>-2.7151257073999999</v>
      </c>
      <c r="Y41" s="244">
        <v>-0.88254664813000006</v>
      </c>
      <c r="Z41" s="244">
        <v>-0.32009110012000003</v>
      </c>
      <c r="AA41" s="244">
        <v>-3.8876272924999999</v>
      </c>
      <c r="AB41" s="244">
        <v>-3.0660021820000001</v>
      </c>
      <c r="AC41" s="244">
        <v>-5.7779986509999999</v>
      </c>
      <c r="AD41" s="244">
        <v>-13.894622675000001</v>
      </c>
      <c r="AE41" s="244">
        <v>-0.24282788256999999</v>
      </c>
      <c r="AF41" s="244">
        <v>1.7955706401</v>
      </c>
      <c r="AG41" s="244">
        <v>2.471866356</v>
      </c>
      <c r="AH41" s="244">
        <v>0.61640953385999997</v>
      </c>
      <c r="AI41" s="244">
        <v>1.4696275963000001</v>
      </c>
      <c r="AJ41" s="244">
        <v>0.46064678645000001</v>
      </c>
      <c r="AK41" s="244">
        <v>1.3362740322</v>
      </c>
      <c r="AL41" s="244">
        <v>0.32913386454999999</v>
      </c>
      <c r="AM41" s="244">
        <v>-1.1036339443000001</v>
      </c>
      <c r="AN41" s="244">
        <v>1.5675990006</v>
      </c>
      <c r="AO41" s="244">
        <v>0.69632505085999996</v>
      </c>
      <c r="AP41" s="244">
        <v>1.1050965662000001</v>
      </c>
      <c r="AQ41" s="244">
        <v>0.80113851303000005</v>
      </c>
      <c r="AR41" s="244">
        <v>1.1520123201000001</v>
      </c>
      <c r="AS41" s="244">
        <v>-0.14232642455</v>
      </c>
      <c r="AT41" s="244">
        <v>0.48220808099000001</v>
      </c>
      <c r="AU41" s="244">
        <v>0.88626713043000005</v>
      </c>
      <c r="AV41" s="244">
        <v>0.43602250249000002</v>
      </c>
      <c r="AW41" s="244">
        <v>-5.7520998874999998E-3</v>
      </c>
      <c r="AX41" s="244">
        <v>0.68909407375999998</v>
      </c>
      <c r="AY41" s="244">
        <v>-0.29200049397</v>
      </c>
      <c r="AZ41" s="368">
        <v>0.40057773470000002</v>
      </c>
      <c r="BA41" s="368">
        <v>-0.34809037128999998</v>
      </c>
      <c r="BB41" s="368">
        <v>-0.30688921507</v>
      </c>
      <c r="BC41" s="368">
        <v>-0.45274088754000003</v>
      </c>
      <c r="BD41" s="368">
        <v>2.4323438700000002E-2</v>
      </c>
      <c r="BE41" s="368">
        <v>-0.46010599584</v>
      </c>
      <c r="BF41" s="368">
        <v>-1.0088873893000001</v>
      </c>
      <c r="BG41" s="368">
        <v>-0.54930223034000003</v>
      </c>
      <c r="BH41" s="368">
        <v>-1.4953247315</v>
      </c>
      <c r="BI41" s="368">
        <v>-0.83118003158999998</v>
      </c>
      <c r="BJ41" s="368">
        <v>-0.50554582270000004</v>
      </c>
      <c r="BK41" s="368">
        <v>-1.1584079967000001</v>
      </c>
      <c r="BL41" s="368">
        <v>0.29559878632999997</v>
      </c>
      <c r="BM41" s="368">
        <v>-0.34547532565</v>
      </c>
      <c r="BN41" s="368">
        <v>-0.65432097632999997</v>
      </c>
      <c r="BO41" s="368">
        <v>-0.70029214105000004</v>
      </c>
      <c r="BP41" s="368">
        <v>-4.6073440063000001E-2</v>
      </c>
      <c r="BQ41" s="368">
        <v>-0.51087884647000004</v>
      </c>
      <c r="BR41" s="368">
        <v>-0.78000977487000001</v>
      </c>
      <c r="BS41" s="368">
        <v>-0.56799829312000005</v>
      </c>
      <c r="BT41" s="368">
        <v>-1.8489110923000001</v>
      </c>
      <c r="BU41" s="368">
        <v>-1.1221414101</v>
      </c>
      <c r="BV41" s="368">
        <v>-0.42579194782000002</v>
      </c>
    </row>
    <row r="42" spans="1:74" ht="11.15" customHeight="1" x14ac:dyDescent="0.25">
      <c r="A42" s="159" t="s">
        <v>308</v>
      </c>
      <c r="B42" s="170" t="s">
        <v>566</v>
      </c>
      <c r="C42" s="244">
        <v>-0.85494713872000005</v>
      </c>
      <c r="D42" s="244">
        <v>0.51797797005000001</v>
      </c>
      <c r="E42" s="244">
        <v>0.37580158130000002</v>
      </c>
      <c r="F42" s="244">
        <v>-0.78555925963999995</v>
      </c>
      <c r="G42" s="244">
        <v>-0.11330584993999999</v>
      </c>
      <c r="H42" s="244">
        <v>0.14665195151999999</v>
      </c>
      <c r="I42" s="244">
        <v>-0.22036665662999999</v>
      </c>
      <c r="J42" s="244">
        <v>-0.40521855870000001</v>
      </c>
      <c r="K42" s="244">
        <v>-1.3977229583999999</v>
      </c>
      <c r="L42" s="244">
        <v>-2.3288542124</v>
      </c>
      <c r="M42" s="244">
        <v>-2.0236225966000001</v>
      </c>
      <c r="N42" s="244">
        <v>-1.6515868577999999</v>
      </c>
      <c r="O42" s="244">
        <v>-1.1180012596</v>
      </c>
      <c r="P42" s="244">
        <v>0.1671462557</v>
      </c>
      <c r="Q42" s="244">
        <v>-0.99295519177000002</v>
      </c>
      <c r="R42" s="244">
        <v>-7.9439828973000004E-2</v>
      </c>
      <c r="S42" s="244">
        <v>-0.3037437616</v>
      </c>
      <c r="T42" s="244">
        <v>0.32679772304999999</v>
      </c>
      <c r="U42" s="244">
        <v>1.9366803538999999</v>
      </c>
      <c r="V42" s="244">
        <v>0.82499027590999996</v>
      </c>
      <c r="W42" s="244">
        <v>1.2659915474000001</v>
      </c>
      <c r="X42" s="244">
        <v>-1.0282213525999999</v>
      </c>
      <c r="Y42" s="244">
        <v>-0.87571301479999997</v>
      </c>
      <c r="Z42" s="244">
        <v>-9.8616485087999993E-3</v>
      </c>
      <c r="AA42" s="244">
        <v>-4.6252584214999999</v>
      </c>
      <c r="AB42" s="244">
        <v>-2.1963984923000002</v>
      </c>
      <c r="AC42" s="244">
        <v>-8.7848157477999997</v>
      </c>
      <c r="AD42" s="244">
        <v>-18.935367109000001</v>
      </c>
      <c r="AE42" s="244">
        <v>-3.4687029793000002</v>
      </c>
      <c r="AF42" s="244">
        <v>1.5877483735</v>
      </c>
      <c r="AG42" s="244">
        <v>2.3241290011000002</v>
      </c>
      <c r="AH42" s="244">
        <v>0.98066685643999996</v>
      </c>
      <c r="AI42" s="244">
        <v>2.9711865628999998</v>
      </c>
      <c r="AJ42" s="244">
        <v>2.1681627541999999</v>
      </c>
      <c r="AK42" s="244">
        <v>2.0014154322</v>
      </c>
      <c r="AL42" s="244">
        <v>2.7303693807</v>
      </c>
      <c r="AM42" s="244">
        <v>-1.1148045249</v>
      </c>
      <c r="AN42" s="244">
        <v>3.8365990006000001</v>
      </c>
      <c r="AO42" s="244">
        <v>2.3505895347000001</v>
      </c>
      <c r="AP42" s="244">
        <v>1.4270326996</v>
      </c>
      <c r="AQ42" s="244">
        <v>0.46192854528999999</v>
      </c>
      <c r="AR42" s="244">
        <v>3.1454365867999998</v>
      </c>
      <c r="AS42" s="244">
        <v>0.94169047867</v>
      </c>
      <c r="AT42" s="244">
        <v>1.4334165325999999</v>
      </c>
      <c r="AU42" s="244">
        <v>2.8843475638</v>
      </c>
      <c r="AV42" s="244">
        <v>0.58350501862000004</v>
      </c>
      <c r="AW42" s="244">
        <v>0.92044942691999998</v>
      </c>
      <c r="AX42" s="244">
        <v>2.5893455251000002</v>
      </c>
      <c r="AY42" s="244">
        <v>3.2280746752000003E-2</v>
      </c>
      <c r="AZ42" s="368">
        <v>0.76556935138000004</v>
      </c>
      <c r="BA42" s="368">
        <v>-0.41719072207000002</v>
      </c>
      <c r="BB42" s="368">
        <v>-1.2594167501</v>
      </c>
      <c r="BC42" s="368">
        <v>-1.4033016490000001</v>
      </c>
      <c r="BD42" s="368">
        <v>-0.46296352333000002</v>
      </c>
      <c r="BE42" s="368">
        <v>-0.92838031671999999</v>
      </c>
      <c r="BF42" s="368">
        <v>-1.4588681236000001</v>
      </c>
      <c r="BG42" s="368">
        <v>-1.0136813462000001</v>
      </c>
      <c r="BH42" s="368">
        <v>-1.9473311106</v>
      </c>
      <c r="BI42" s="368">
        <v>-1.1652599073000001</v>
      </c>
      <c r="BJ42" s="368">
        <v>-1.1328629422000001E-2</v>
      </c>
      <c r="BK42" s="368">
        <v>-1.7782623951000001</v>
      </c>
      <c r="BL42" s="368">
        <v>0.76184517162999998</v>
      </c>
      <c r="BM42" s="368">
        <v>-0.45387329948999999</v>
      </c>
      <c r="BN42" s="368">
        <v>-1.4318086433999999</v>
      </c>
      <c r="BO42" s="368">
        <v>-1.6636419051</v>
      </c>
      <c r="BP42" s="368">
        <v>-0.52559503461000001</v>
      </c>
      <c r="BQ42" s="368">
        <v>-1.0720995713999999</v>
      </c>
      <c r="BR42" s="368">
        <v>-1.3712230461999999</v>
      </c>
      <c r="BS42" s="368">
        <v>-1.0358534247</v>
      </c>
      <c r="BT42" s="368">
        <v>-2.2980402403000002</v>
      </c>
      <c r="BU42" s="368">
        <v>-1.2630350212999999</v>
      </c>
      <c r="BV42" s="368">
        <v>0.34137998938000003</v>
      </c>
    </row>
    <row r="43" spans="1:74" ht="11.15" customHeight="1" x14ac:dyDescent="0.25">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5" customHeight="1" x14ac:dyDescent="0.25">
      <c r="B44" s="65" t="s">
        <v>1093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5" customHeight="1" x14ac:dyDescent="0.25">
      <c r="A45" s="159" t="s">
        <v>562</v>
      </c>
      <c r="B45" s="170" t="s">
        <v>302</v>
      </c>
      <c r="C45" s="249">
        <v>1215.2071189999999</v>
      </c>
      <c r="D45" s="249">
        <v>1209.9948260000001</v>
      </c>
      <c r="E45" s="249">
        <v>1195.8376450000001</v>
      </c>
      <c r="F45" s="249">
        <v>1200.884804</v>
      </c>
      <c r="G45" s="249">
        <v>1209.937741</v>
      </c>
      <c r="H45" s="249">
        <v>1206.826908</v>
      </c>
      <c r="I45" s="249">
        <v>1212.586491</v>
      </c>
      <c r="J45" s="249">
        <v>1231.857886</v>
      </c>
      <c r="K45" s="249">
        <v>1271.1883539999999</v>
      </c>
      <c r="L45" s="249">
        <v>1260.222035</v>
      </c>
      <c r="M45" s="249">
        <v>1257.7723249999999</v>
      </c>
      <c r="N45" s="249">
        <v>1258.9382169999999</v>
      </c>
      <c r="O45" s="249">
        <v>1265.0133530000001</v>
      </c>
      <c r="P45" s="249">
        <v>1248.3144789999999</v>
      </c>
      <c r="Q45" s="249">
        <v>1245.21002</v>
      </c>
      <c r="R45" s="249">
        <v>1263.632298</v>
      </c>
      <c r="S45" s="249">
        <v>1307.123977</v>
      </c>
      <c r="T45" s="249">
        <v>1304.1664989999999</v>
      </c>
      <c r="U45" s="249">
        <v>1309.074613</v>
      </c>
      <c r="V45" s="249">
        <v>1300.684616</v>
      </c>
      <c r="W45" s="249">
        <v>1298.386778</v>
      </c>
      <c r="X45" s="249">
        <v>1285.568743</v>
      </c>
      <c r="Y45" s="249">
        <v>1283.237734</v>
      </c>
      <c r="Z45" s="249">
        <v>1281.879621</v>
      </c>
      <c r="AA45" s="249">
        <v>1299.893186</v>
      </c>
      <c r="AB45" s="249">
        <v>1282.712679</v>
      </c>
      <c r="AC45" s="249">
        <v>1326.7220090000001</v>
      </c>
      <c r="AD45" s="249">
        <v>1403.599342</v>
      </c>
      <c r="AE45" s="249">
        <v>1432.23847</v>
      </c>
      <c r="AF45" s="249">
        <v>1457.7031380000001</v>
      </c>
      <c r="AG45" s="249">
        <v>1453.9879960000001</v>
      </c>
      <c r="AH45" s="249">
        <v>1437.578019</v>
      </c>
      <c r="AI45" s="249">
        <v>1423.1812500000001</v>
      </c>
      <c r="AJ45" s="249">
        <v>1386.3292550000001</v>
      </c>
      <c r="AK45" s="249">
        <v>1388.724013</v>
      </c>
      <c r="AL45" s="249">
        <v>1343.347712</v>
      </c>
      <c r="AM45" s="249">
        <v>1330.0630000000001</v>
      </c>
      <c r="AN45" s="249">
        <v>1294.751</v>
      </c>
      <c r="AO45" s="249">
        <v>1301.727801</v>
      </c>
      <c r="AP45" s="249">
        <v>1289.352717</v>
      </c>
      <c r="AQ45" s="249">
        <v>1293.6912259999999</v>
      </c>
      <c r="AR45" s="249">
        <v>1271.4984979999999</v>
      </c>
      <c r="AS45" s="249">
        <v>1268.886974</v>
      </c>
      <c r="AT45" s="249">
        <v>1241.255512</v>
      </c>
      <c r="AU45" s="249">
        <v>1240.707099</v>
      </c>
      <c r="AV45" s="249">
        <v>1247.3601410000001</v>
      </c>
      <c r="AW45" s="249">
        <v>1228.6718149999999</v>
      </c>
      <c r="AX45" s="249">
        <v>1187.6563774000001</v>
      </c>
      <c r="AY45" s="249">
        <v>1178.2690934</v>
      </c>
      <c r="AZ45" s="312">
        <v>1182.671</v>
      </c>
      <c r="BA45" s="312">
        <v>1189.982</v>
      </c>
      <c r="BB45" s="312">
        <v>1217.2180000000001</v>
      </c>
      <c r="BC45" s="312">
        <v>1243.2650000000001</v>
      </c>
      <c r="BD45" s="312">
        <v>1261.117</v>
      </c>
      <c r="BE45" s="312">
        <v>1269.0150000000001</v>
      </c>
      <c r="BF45" s="312">
        <v>1268.2909999999999</v>
      </c>
      <c r="BG45" s="312">
        <v>1274.5840000000001</v>
      </c>
      <c r="BH45" s="312">
        <v>1269.3810000000001</v>
      </c>
      <c r="BI45" s="312">
        <v>1270.4159999999999</v>
      </c>
      <c r="BJ45" s="312">
        <v>1250.412</v>
      </c>
      <c r="BK45" s="312">
        <v>1256.0989999999999</v>
      </c>
      <c r="BL45" s="312">
        <v>1249.4749999999999</v>
      </c>
      <c r="BM45" s="312">
        <v>1250.568</v>
      </c>
      <c r="BN45" s="312">
        <v>1267.748</v>
      </c>
      <c r="BO45" s="312">
        <v>1290.7470000000001</v>
      </c>
      <c r="BP45" s="312">
        <v>1307.1199999999999</v>
      </c>
      <c r="BQ45" s="312">
        <v>1317.94</v>
      </c>
      <c r="BR45" s="312">
        <v>1323.1690000000001</v>
      </c>
      <c r="BS45" s="312">
        <v>1327.4359999999999</v>
      </c>
      <c r="BT45" s="312">
        <v>1318.078</v>
      </c>
      <c r="BU45" s="312">
        <v>1310.366</v>
      </c>
      <c r="BV45" s="312">
        <v>1284.0039999999999</v>
      </c>
    </row>
    <row r="46" spans="1:74" ht="11.15" customHeight="1" x14ac:dyDescent="0.25">
      <c r="A46" s="159" t="s">
        <v>304</v>
      </c>
      <c r="B46" s="248" t="s">
        <v>303</v>
      </c>
      <c r="C46" s="247">
        <v>2865.9041189999998</v>
      </c>
      <c r="D46" s="247">
        <v>2848.2948259999998</v>
      </c>
      <c r="E46" s="247">
        <v>2804.6606449999999</v>
      </c>
      <c r="F46" s="247">
        <v>2807.7488039999998</v>
      </c>
      <c r="G46" s="247">
        <v>2812.9867410000002</v>
      </c>
      <c r="H46" s="247">
        <v>2801.5429079999999</v>
      </c>
      <c r="I46" s="247">
        <v>2825.0734910000001</v>
      </c>
      <c r="J46" s="247">
        <v>2852.2928860000002</v>
      </c>
      <c r="K46" s="247">
        <v>2855.0163539999999</v>
      </c>
      <c r="L46" s="247">
        <v>2848.0730349999999</v>
      </c>
      <c r="M46" s="247">
        <v>2846.699325</v>
      </c>
      <c r="N46" s="247">
        <v>2859.4602169999998</v>
      </c>
      <c r="O46" s="247">
        <v>2868.9373529999998</v>
      </c>
      <c r="P46" s="247">
        <v>2867.5024790000002</v>
      </c>
      <c r="Q46" s="247">
        <v>2864.0820199999998</v>
      </c>
      <c r="R46" s="247">
        <v>2870.460298</v>
      </c>
      <c r="S46" s="247">
        <v>2917.6949770000001</v>
      </c>
      <c r="T46" s="247">
        <v>2921.9004989999999</v>
      </c>
      <c r="U46" s="247">
        <v>2941.0836129999998</v>
      </c>
      <c r="V46" s="247">
        <v>2966.8706160000002</v>
      </c>
      <c r="W46" s="247">
        <v>2931.0457780000002</v>
      </c>
      <c r="X46" s="247">
        <v>2882.4167430000002</v>
      </c>
      <c r="Y46" s="247">
        <v>2888.3977340000001</v>
      </c>
      <c r="Z46" s="247">
        <v>2878.7806209999999</v>
      </c>
      <c r="AA46" s="247">
        <v>2901.6471860000001</v>
      </c>
      <c r="AB46" s="247">
        <v>2876.4286790000001</v>
      </c>
      <c r="AC46" s="247">
        <v>2969.6400090000002</v>
      </c>
      <c r="AD46" s="247">
        <v>3118.003342</v>
      </c>
      <c r="AE46" s="247">
        <v>3207.5054700000001</v>
      </c>
      <c r="AF46" s="247">
        <v>3206.043138</v>
      </c>
      <c r="AG46" s="247">
        <v>3210.5059959999999</v>
      </c>
      <c r="AH46" s="247">
        <v>3207.8240190000001</v>
      </c>
      <c r="AI46" s="247">
        <v>3168.1212500000001</v>
      </c>
      <c r="AJ46" s="247">
        <v>3118.8182550000001</v>
      </c>
      <c r="AK46" s="247">
        <v>3099.3350129999999</v>
      </c>
      <c r="AL46" s="247">
        <v>3024.895712</v>
      </c>
      <c r="AM46" s="247">
        <v>3025.2429999999999</v>
      </c>
      <c r="AN46" s="247">
        <v>2962.0230000000001</v>
      </c>
      <c r="AO46" s="247">
        <v>2910.7398010000002</v>
      </c>
      <c r="AP46" s="247">
        <v>2905.427717</v>
      </c>
      <c r="AQ46" s="247">
        <v>2921.7862260000002</v>
      </c>
      <c r="AR46" s="247">
        <v>2868.264498</v>
      </c>
      <c r="AS46" s="247">
        <v>2834.6619740000001</v>
      </c>
      <c r="AT46" s="247">
        <v>2805.174512</v>
      </c>
      <c r="AU46" s="247">
        <v>2748.7660989999999</v>
      </c>
      <c r="AV46" s="247">
        <v>2751.3161409999998</v>
      </c>
      <c r="AW46" s="247">
        <v>2732.7090951999999</v>
      </c>
      <c r="AX46" s="247">
        <v>2681.6291572999999</v>
      </c>
      <c r="AY46" s="247">
        <v>2676.4616394</v>
      </c>
      <c r="AZ46" s="313">
        <v>2675.4419164999999</v>
      </c>
      <c r="BA46" s="313">
        <v>2687.8840273000001</v>
      </c>
      <c r="BB46" s="313">
        <v>2719.3598533999998</v>
      </c>
      <c r="BC46" s="313">
        <v>2751.7272370000001</v>
      </c>
      <c r="BD46" s="313">
        <v>2769.2458458999999</v>
      </c>
      <c r="BE46" s="313">
        <v>2783.7623497999998</v>
      </c>
      <c r="BF46" s="313">
        <v>2797.7117526000002</v>
      </c>
      <c r="BG46" s="313">
        <v>2811.6431259999999</v>
      </c>
      <c r="BH46" s="313">
        <v>2828.2553238</v>
      </c>
      <c r="BI46" s="313">
        <v>2840.8777200999998</v>
      </c>
      <c r="BJ46" s="313">
        <v>2828.1569871000002</v>
      </c>
      <c r="BK46" s="313">
        <v>2849.9724734000001</v>
      </c>
      <c r="BL46" s="313">
        <v>2839.5175746</v>
      </c>
      <c r="BM46" s="313">
        <v>2845.4779118000001</v>
      </c>
      <c r="BN46" s="313">
        <v>2871.4025418000001</v>
      </c>
      <c r="BO46" s="313">
        <v>2903.8663845000001</v>
      </c>
      <c r="BP46" s="313">
        <v>2920.8520324000001</v>
      </c>
      <c r="BQ46" s="313">
        <v>2938.8498748000002</v>
      </c>
      <c r="BR46" s="313">
        <v>2955.1774862000002</v>
      </c>
      <c r="BS46" s="313">
        <v>2967.2131402</v>
      </c>
      <c r="BT46" s="313">
        <v>2984.6361437999999</v>
      </c>
      <c r="BU46" s="313">
        <v>2992.3629520999998</v>
      </c>
      <c r="BV46" s="313">
        <v>2972.0806220999998</v>
      </c>
    </row>
    <row r="47" spans="1:74" s="636" customFormat="1" ht="12" customHeight="1" x14ac:dyDescent="0.25">
      <c r="A47" s="395"/>
      <c r="B47" s="774" t="s">
        <v>797</v>
      </c>
      <c r="C47" s="774"/>
      <c r="D47" s="774"/>
      <c r="E47" s="774"/>
      <c r="F47" s="774"/>
      <c r="G47" s="774"/>
      <c r="H47" s="774"/>
      <c r="I47" s="774"/>
      <c r="J47" s="774"/>
      <c r="K47" s="774"/>
      <c r="L47" s="774"/>
      <c r="M47" s="774"/>
      <c r="N47" s="774"/>
      <c r="O47" s="774"/>
      <c r="P47" s="774"/>
      <c r="Q47" s="750"/>
      <c r="R47" s="676"/>
      <c r="AY47" s="484"/>
      <c r="AZ47" s="484"/>
      <c r="BA47" s="484"/>
      <c r="BB47" s="484"/>
      <c r="BC47" s="484"/>
      <c r="BD47" s="578"/>
      <c r="BE47" s="578"/>
      <c r="BF47" s="578"/>
      <c r="BG47" s="484"/>
      <c r="BH47" s="484"/>
      <c r="BI47" s="484"/>
      <c r="BJ47" s="484"/>
    </row>
    <row r="48" spans="1:74" s="396" customFormat="1" ht="12" customHeight="1" x14ac:dyDescent="0.25">
      <c r="A48" s="395"/>
      <c r="B48" s="773" t="s">
        <v>1105</v>
      </c>
      <c r="C48" s="750"/>
      <c r="D48" s="750"/>
      <c r="E48" s="750"/>
      <c r="F48" s="750"/>
      <c r="G48" s="750"/>
      <c r="H48" s="750"/>
      <c r="I48" s="750"/>
      <c r="J48" s="750"/>
      <c r="K48" s="750"/>
      <c r="L48" s="750"/>
      <c r="M48" s="750"/>
      <c r="N48" s="750"/>
      <c r="O48" s="750"/>
      <c r="P48" s="750"/>
      <c r="Q48" s="750"/>
      <c r="R48" s="676"/>
      <c r="AY48" s="484"/>
      <c r="AZ48" s="484"/>
      <c r="BA48" s="484"/>
      <c r="BB48" s="484"/>
      <c r="BC48" s="484"/>
      <c r="BD48" s="578"/>
      <c r="BE48" s="578"/>
      <c r="BF48" s="578"/>
      <c r="BG48" s="484"/>
      <c r="BH48" s="484"/>
      <c r="BI48" s="484"/>
      <c r="BJ48" s="484"/>
    </row>
    <row r="49" spans="1:74" s="396" customFormat="1" ht="12" customHeight="1" x14ac:dyDescent="0.25">
      <c r="A49" s="395"/>
      <c r="B49" s="774" t="s">
        <v>1106</v>
      </c>
      <c r="C49" s="753"/>
      <c r="D49" s="753"/>
      <c r="E49" s="753"/>
      <c r="F49" s="753"/>
      <c r="G49" s="753"/>
      <c r="H49" s="753"/>
      <c r="I49" s="753"/>
      <c r="J49" s="753"/>
      <c r="K49" s="753"/>
      <c r="L49" s="753"/>
      <c r="M49" s="753"/>
      <c r="N49" s="753"/>
      <c r="O49" s="753"/>
      <c r="P49" s="753"/>
      <c r="Q49" s="750"/>
      <c r="R49" s="676"/>
      <c r="AY49" s="484"/>
      <c r="AZ49" s="484"/>
      <c r="BA49" s="484"/>
      <c r="BB49" s="484"/>
      <c r="BC49" s="484"/>
      <c r="BD49" s="578"/>
      <c r="BE49" s="578"/>
      <c r="BF49" s="578"/>
      <c r="BG49" s="484"/>
      <c r="BH49" s="484"/>
      <c r="BI49" s="484"/>
      <c r="BJ49" s="484"/>
    </row>
    <row r="50" spans="1:74" s="396" customFormat="1" ht="12" customHeight="1" x14ac:dyDescent="0.25">
      <c r="A50" s="395"/>
      <c r="B50" s="775" t="s">
        <v>1107</v>
      </c>
      <c r="C50" s="775"/>
      <c r="D50" s="775"/>
      <c r="E50" s="775"/>
      <c r="F50" s="775"/>
      <c r="G50" s="775"/>
      <c r="H50" s="775"/>
      <c r="I50" s="775"/>
      <c r="J50" s="775"/>
      <c r="K50" s="775"/>
      <c r="L50" s="775"/>
      <c r="M50" s="775"/>
      <c r="N50" s="775"/>
      <c r="O50" s="775"/>
      <c r="P50" s="775"/>
      <c r="Q50" s="775"/>
      <c r="R50" s="676"/>
      <c r="AY50" s="484"/>
      <c r="AZ50" s="484"/>
      <c r="BA50" s="484"/>
      <c r="BB50" s="484"/>
      <c r="BC50" s="484"/>
      <c r="BD50" s="578"/>
      <c r="BE50" s="578"/>
      <c r="BF50" s="578"/>
      <c r="BG50" s="484"/>
      <c r="BH50" s="484"/>
      <c r="BI50" s="484"/>
      <c r="BJ50" s="484"/>
    </row>
    <row r="51" spans="1:74" s="718" customFormat="1" ht="12" customHeight="1" x14ac:dyDescent="0.25">
      <c r="A51" s="395"/>
      <c r="B51" s="778" t="s">
        <v>808</v>
      </c>
      <c r="C51" s="735"/>
      <c r="D51" s="735"/>
      <c r="E51" s="735"/>
      <c r="F51" s="735"/>
      <c r="G51" s="735"/>
      <c r="H51" s="735"/>
      <c r="I51" s="735"/>
      <c r="J51" s="735"/>
      <c r="K51" s="735"/>
      <c r="L51" s="735"/>
      <c r="M51" s="735"/>
      <c r="N51" s="735"/>
      <c r="O51" s="735"/>
      <c r="P51" s="735"/>
      <c r="Q51" s="735"/>
      <c r="R51" s="152"/>
      <c r="AY51" s="484"/>
      <c r="AZ51" s="484"/>
      <c r="BA51" s="484"/>
      <c r="BB51" s="484"/>
      <c r="BC51" s="484"/>
      <c r="BD51" s="578"/>
      <c r="BE51" s="578"/>
      <c r="BF51" s="578"/>
      <c r="BG51" s="484"/>
      <c r="BH51" s="484"/>
      <c r="BI51" s="484"/>
      <c r="BJ51" s="484"/>
    </row>
    <row r="52" spans="1:74" s="718" customFormat="1" ht="12" customHeight="1" x14ac:dyDescent="0.2">
      <c r="A52" s="395"/>
      <c r="B52" s="774" t="s">
        <v>645</v>
      </c>
      <c r="C52" s="753"/>
      <c r="D52" s="753"/>
      <c r="E52" s="753"/>
      <c r="F52" s="753"/>
      <c r="G52" s="753"/>
      <c r="H52" s="753"/>
      <c r="I52" s="753"/>
      <c r="J52" s="753"/>
      <c r="K52" s="753"/>
      <c r="L52" s="753"/>
      <c r="M52" s="753"/>
      <c r="N52" s="753"/>
      <c r="O52" s="753"/>
      <c r="P52" s="753"/>
      <c r="Q52" s="750"/>
      <c r="R52" s="152"/>
      <c r="AY52" s="484"/>
      <c r="AZ52" s="484"/>
      <c r="BA52" s="484"/>
      <c r="BB52" s="484"/>
      <c r="BC52" s="484"/>
      <c r="BD52" s="578"/>
      <c r="BE52" s="578"/>
      <c r="BF52" s="578"/>
      <c r="BG52" s="484"/>
      <c r="BH52" s="484"/>
      <c r="BI52" s="484"/>
      <c r="BJ52" s="484"/>
    </row>
    <row r="53" spans="1:74" s="718" customFormat="1" ht="12" customHeight="1" x14ac:dyDescent="0.2">
      <c r="A53" s="395"/>
      <c r="B53" s="774" t="s">
        <v>1329</v>
      </c>
      <c r="C53" s="750"/>
      <c r="D53" s="750"/>
      <c r="E53" s="750"/>
      <c r="F53" s="750"/>
      <c r="G53" s="750"/>
      <c r="H53" s="750"/>
      <c r="I53" s="750"/>
      <c r="J53" s="750"/>
      <c r="K53" s="750"/>
      <c r="L53" s="750"/>
      <c r="M53" s="750"/>
      <c r="N53" s="750"/>
      <c r="O53" s="750"/>
      <c r="P53" s="750"/>
      <c r="Q53" s="750"/>
      <c r="R53" s="152"/>
      <c r="AY53" s="484"/>
      <c r="AZ53" s="484"/>
      <c r="BA53" s="484"/>
      <c r="BB53" s="484"/>
      <c r="BC53" s="484"/>
      <c r="BD53" s="578"/>
      <c r="BE53" s="578"/>
      <c r="BF53" s="578"/>
      <c r="BG53" s="484"/>
      <c r="BH53" s="484"/>
      <c r="BI53" s="484"/>
      <c r="BJ53" s="484"/>
    </row>
    <row r="54" spans="1:74" s="718" customFormat="1" ht="12" customHeight="1" x14ac:dyDescent="0.2">
      <c r="A54" s="395"/>
      <c r="B54" s="774" t="s">
        <v>1328</v>
      </c>
      <c r="C54" s="750"/>
      <c r="D54" s="750"/>
      <c r="E54" s="750"/>
      <c r="F54" s="750"/>
      <c r="G54" s="750"/>
      <c r="H54" s="750"/>
      <c r="I54" s="750"/>
      <c r="J54" s="750"/>
      <c r="K54" s="750"/>
      <c r="L54" s="750"/>
      <c r="M54" s="750"/>
      <c r="N54" s="750"/>
      <c r="O54" s="750"/>
      <c r="P54" s="750"/>
      <c r="Q54" s="750"/>
      <c r="R54" s="152"/>
      <c r="AY54" s="484"/>
      <c r="AZ54" s="484"/>
      <c r="BA54" s="484"/>
      <c r="BB54" s="484"/>
      <c r="BC54" s="484"/>
      <c r="BD54" s="578"/>
      <c r="BE54" s="578"/>
      <c r="BF54" s="578"/>
      <c r="BG54" s="484"/>
      <c r="BH54" s="484"/>
      <c r="BI54" s="484"/>
      <c r="BJ54" s="484"/>
    </row>
    <row r="55" spans="1:74" s="718" customFormat="1" ht="12" customHeight="1" x14ac:dyDescent="0.25">
      <c r="A55" s="395"/>
      <c r="B55" s="775" t="s">
        <v>1330</v>
      </c>
      <c r="C55" s="775"/>
      <c r="D55" s="775"/>
      <c r="E55" s="775"/>
      <c r="F55" s="775"/>
      <c r="G55" s="775"/>
      <c r="H55" s="775"/>
      <c r="I55" s="775"/>
      <c r="J55" s="775"/>
      <c r="K55" s="775"/>
      <c r="L55" s="775"/>
      <c r="M55" s="775"/>
      <c r="N55" s="775"/>
      <c r="O55" s="775"/>
      <c r="P55" s="775"/>
      <c r="Q55" s="775"/>
      <c r="R55" s="775"/>
      <c r="AY55" s="484"/>
      <c r="AZ55" s="484"/>
      <c r="BA55" s="484"/>
      <c r="BB55" s="484"/>
      <c r="BC55" s="484"/>
      <c r="BD55" s="578"/>
      <c r="BE55" s="578"/>
      <c r="BF55" s="578"/>
      <c r="BG55" s="484"/>
      <c r="BH55" s="484"/>
      <c r="BI55" s="484"/>
      <c r="BJ55" s="484"/>
    </row>
    <row r="56" spans="1:74" s="718" customFormat="1" ht="12" customHeight="1" x14ac:dyDescent="0.25">
      <c r="A56" s="395"/>
      <c r="B56" s="775" t="s">
        <v>1335</v>
      </c>
      <c r="C56" s="775"/>
      <c r="D56" s="775"/>
      <c r="E56" s="775"/>
      <c r="F56" s="775"/>
      <c r="G56" s="775"/>
      <c r="H56" s="775"/>
      <c r="I56" s="775"/>
      <c r="J56" s="775"/>
      <c r="K56" s="775"/>
      <c r="L56" s="775"/>
      <c r="M56" s="775"/>
      <c r="N56" s="775"/>
      <c r="O56" s="775"/>
      <c r="P56" s="775"/>
      <c r="Q56" s="775"/>
      <c r="R56" s="677"/>
      <c r="AY56" s="484"/>
      <c r="AZ56" s="484"/>
      <c r="BA56" s="484"/>
      <c r="BB56" s="484"/>
      <c r="BC56" s="484"/>
      <c r="BD56" s="578"/>
      <c r="BE56" s="578"/>
      <c r="BF56" s="578"/>
      <c r="BG56" s="484"/>
      <c r="BH56" s="484"/>
      <c r="BI56" s="484"/>
      <c r="BJ56" s="484"/>
    </row>
    <row r="57" spans="1:74" s="396" customFormat="1" ht="12" customHeight="1" x14ac:dyDescent="0.25">
      <c r="A57" s="395"/>
      <c r="B57" s="776" t="str">
        <f>"Notes: "&amp;"EIA completed modeling and analysis for this report on " &amp;Dates!D2&amp;"."</f>
        <v>Notes: EIA completed modeling and analysis for this report on Thursday February 3, 2022.</v>
      </c>
      <c r="C57" s="760"/>
      <c r="D57" s="760"/>
      <c r="E57" s="760"/>
      <c r="F57" s="760"/>
      <c r="G57" s="760"/>
      <c r="H57" s="760"/>
      <c r="I57" s="760"/>
      <c r="J57" s="760"/>
      <c r="K57" s="760"/>
      <c r="L57" s="760"/>
      <c r="M57" s="760"/>
      <c r="N57" s="760"/>
      <c r="O57" s="760"/>
      <c r="P57" s="760"/>
      <c r="Q57" s="760"/>
      <c r="R57" s="676"/>
      <c r="AY57" s="484"/>
      <c r="AZ57" s="484"/>
      <c r="BA57" s="484"/>
      <c r="BB57" s="484"/>
      <c r="BC57" s="484"/>
      <c r="BD57" s="578"/>
      <c r="BE57" s="578"/>
      <c r="BF57" s="578"/>
      <c r="BG57" s="484"/>
      <c r="BH57" s="484"/>
      <c r="BI57" s="484"/>
      <c r="BJ57" s="484"/>
    </row>
    <row r="58" spans="1:74" s="714" customFormat="1" ht="12" customHeight="1" x14ac:dyDescent="0.25">
      <c r="A58" s="395"/>
      <c r="B58" s="771" t="s">
        <v>351</v>
      </c>
      <c r="C58" s="753"/>
      <c r="D58" s="753"/>
      <c r="E58" s="753"/>
      <c r="F58" s="753"/>
      <c r="G58" s="753"/>
      <c r="H58" s="753"/>
      <c r="I58" s="753"/>
      <c r="J58" s="753"/>
      <c r="K58" s="753"/>
      <c r="L58" s="753"/>
      <c r="M58" s="753"/>
      <c r="N58" s="753"/>
      <c r="O58" s="753"/>
      <c r="P58" s="753"/>
      <c r="Q58" s="750"/>
      <c r="AY58" s="484"/>
      <c r="AZ58" s="484"/>
      <c r="BA58" s="484"/>
      <c r="BB58" s="484"/>
      <c r="BC58" s="484"/>
      <c r="BD58" s="578"/>
      <c r="BE58" s="578"/>
      <c r="BF58" s="578"/>
      <c r="BG58" s="484"/>
      <c r="BH58" s="484"/>
      <c r="BI58" s="484"/>
      <c r="BJ58" s="484"/>
    </row>
    <row r="59" spans="1:74" s="396" customFormat="1" ht="12" customHeight="1" x14ac:dyDescent="0.25">
      <c r="A59" s="395"/>
      <c r="B59" s="770" t="s">
        <v>847</v>
      </c>
      <c r="C59" s="750"/>
      <c r="D59" s="750"/>
      <c r="E59" s="750"/>
      <c r="F59" s="750"/>
      <c r="G59" s="750"/>
      <c r="H59" s="750"/>
      <c r="I59" s="750"/>
      <c r="J59" s="750"/>
      <c r="K59" s="750"/>
      <c r="L59" s="750"/>
      <c r="M59" s="750"/>
      <c r="N59" s="750"/>
      <c r="O59" s="750"/>
      <c r="P59" s="750"/>
      <c r="Q59" s="750"/>
      <c r="R59" s="676"/>
      <c r="AY59" s="484"/>
      <c r="AZ59" s="484"/>
      <c r="BA59" s="484"/>
      <c r="BB59" s="484"/>
      <c r="BC59" s="484"/>
      <c r="BD59" s="578"/>
      <c r="BE59" s="578"/>
      <c r="BF59" s="578"/>
      <c r="BG59" s="484"/>
      <c r="BH59" s="484"/>
      <c r="BI59" s="484"/>
      <c r="BJ59" s="484"/>
    </row>
    <row r="60" spans="1:74" s="397" customFormat="1" ht="12" customHeight="1" x14ac:dyDescent="0.25">
      <c r="A60" s="393"/>
      <c r="B60" s="771" t="s">
        <v>831</v>
      </c>
      <c r="C60" s="772"/>
      <c r="D60" s="772"/>
      <c r="E60" s="772"/>
      <c r="F60" s="772"/>
      <c r="G60" s="772"/>
      <c r="H60" s="772"/>
      <c r="I60" s="772"/>
      <c r="J60" s="772"/>
      <c r="K60" s="772"/>
      <c r="L60" s="772"/>
      <c r="M60" s="772"/>
      <c r="N60" s="772"/>
      <c r="O60" s="772"/>
      <c r="P60" s="772"/>
      <c r="Q60" s="750"/>
      <c r="R60" s="676"/>
      <c r="AY60" s="483"/>
      <c r="AZ60" s="483"/>
      <c r="BA60" s="483"/>
      <c r="BB60" s="483"/>
      <c r="BC60" s="483"/>
      <c r="BD60" s="577"/>
      <c r="BE60" s="577"/>
      <c r="BF60" s="577"/>
      <c r="BG60" s="483"/>
      <c r="BH60" s="483"/>
      <c r="BI60" s="483"/>
      <c r="BJ60" s="483"/>
    </row>
    <row r="61" spans="1:74" ht="12" customHeight="1" x14ac:dyDescent="0.25">
      <c r="B61" s="762" t="s">
        <v>1364</v>
      </c>
      <c r="C61" s="750"/>
      <c r="D61" s="750"/>
      <c r="E61" s="750"/>
      <c r="F61" s="750"/>
      <c r="G61" s="750"/>
      <c r="H61" s="750"/>
      <c r="I61" s="750"/>
      <c r="J61" s="750"/>
      <c r="K61" s="750"/>
      <c r="L61" s="750"/>
      <c r="M61" s="750"/>
      <c r="N61" s="750"/>
      <c r="O61" s="750"/>
      <c r="P61" s="750"/>
      <c r="Q61" s="750"/>
      <c r="R61" s="397"/>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6328125" defaultRowHeight="10.5" x14ac:dyDescent="0.25"/>
  <cols>
    <col min="1" max="1" width="11.6328125" style="159" customWidth="1"/>
    <col min="2" max="2" width="31.8164062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25" customHeight="1" x14ac:dyDescent="0.3">
      <c r="A1" s="732" t="s">
        <v>792</v>
      </c>
      <c r="B1" s="777" t="s">
        <v>1340</v>
      </c>
      <c r="C1" s="735"/>
      <c r="D1" s="735"/>
      <c r="E1" s="735"/>
      <c r="F1" s="735"/>
      <c r="G1" s="735"/>
      <c r="H1" s="735"/>
      <c r="I1" s="735"/>
      <c r="J1" s="735"/>
      <c r="K1" s="735"/>
      <c r="L1" s="735"/>
      <c r="M1" s="735"/>
      <c r="N1" s="735"/>
      <c r="O1" s="735"/>
      <c r="P1" s="735"/>
      <c r="Q1" s="735"/>
      <c r="R1" s="735"/>
      <c r="S1" s="735"/>
      <c r="T1" s="735"/>
      <c r="U1" s="735"/>
      <c r="V1" s="735"/>
      <c r="W1" s="735"/>
      <c r="X1" s="735"/>
      <c r="Y1" s="735"/>
      <c r="Z1" s="735"/>
      <c r="AA1" s="735"/>
      <c r="AB1" s="735"/>
      <c r="AC1" s="735"/>
      <c r="AD1" s="735"/>
      <c r="AE1" s="735"/>
      <c r="AF1" s="735"/>
      <c r="AG1" s="735"/>
      <c r="AH1" s="735"/>
      <c r="AI1" s="735"/>
      <c r="AJ1" s="735"/>
      <c r="AK1" s="735"/>
      <c r="AL1" s="735"/>
    </row>
    <row r="2" spans="1:74" ht="12.5" x14ac:dyDescent="0.25">
      <c r="A2" s="733"/>
      <c r="B2" s="486" t="str">
        <f>"U.S. Energy Information Administration  |  Short-Term Energy Outlook  - "&amp;Dates!D1</f>
        <v>U.S. Energy Information Administration  |  Short-Term Energy Outlook  - February 2022</v>
      </c>
      <c r="C2" s="487"/>
      <c r="D2" s="487"/>
      <c r="E2" s="487"/>
      <c r="F2" s="487"/>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487"/>
      <c r="AL2" s="487"/>
    </row>
    <row r="3" spans="1:74" s="12" customFormat="1" ht="13" x14ac:dyDescent="0.3">
      <c r="A3" s="14"/>
      <c r="B3" s="70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BG5" s="572"/>
      <c r="BK5" s="370"/>
      <c r="BL5" s="370"/>
      <c r="BM5" s="370"/>
      <c r="BN5" s="370"/>
      <c r="BO5" s="370"/>
      <c r="BP5" s="370"/>
      <c r="BQ5" s="370"/>
      <c r="BR5" s="370"/>
      <c r="BS5" s="370"/>
      <c r="BT5" s="370"/>
      <c r="BU5" s="370"/>
      <c r="BV5" s="370"/>
    </row>
    <row r="6" spans="1:74" ht="11.15" customHeight="1" x14ac:dyDescent="0.25">
      <c r="A6" s="159" t="s">
        <v>363</v>
      </c>
      <c r="B6" s="169" t="s">
        <v>377</v>
      </c>
      <c r="C6" s="244">
        <v>23.773958397000001</v>
      </c>
      <c r="D6" s="244">
        <v>24.342343443000001</v>
      </c>
      <c r="E6" s="244">
        <v>24.724136429000001</v>
      </c>
      <c r="F6" s="244">
        <v>24.492325966999999</v>
      </c>
      <c r="G6" s="244">
        <v>24.639919170999999</v>
      </c>
      <c r="H6" s="244">
        <v>24.785977299999999</v>
      </c>
      <c r="I6" s="244">
        <v>25.392922461000001</v>
      </c>
      <c r="J6" s="244">
        <v>26.334067719</v>
      </c>
      <c r="K6" s="244">
        <v>25.8921773</v>
      </c>
      <c r="L6" s="244">
        <v>26.101916428999999</v>
      </c>
      <c r="M6" s="244">
        <v>26.558421967000001</v>
      </c>
      <c r="N6" s="244">
        <v>26.645017202999998</v>
      </c>
      <c r="O6" s="244">
        <v>26.072114076999998</v>
      </c>
      <c r="P6" s="244">
        <v>26.028297543000001</v>
      </c>
      <c r="Q6" s="244">
        <v>26.363514465000002</v>
      </c>
      <c r="R6" s="244">
        <v>26.741242733</v>
      </c>
      <c r="S6" s="244">
        <v>26.624462657999999</v>
      </c>
      <c r="T6" s="244">
        <v>26.798859400000001</v>
      </c>
      <c r="U6" s="244">
        <v>26.406188076999999</v>
      </c>
      <c r="V6" s="244">
        <v>27.103212818999999</v>
      </c>
      <c r="W6" s="244">
        <v>27.153850732999999</v>
      </c>
      <c r="X6" s="244">
        <v>27.416669755000001</v>
      </c>
      <c r="Y6" s="244">
        <v>27.993661733</v>
      </c>
      <c r="Z6" s="244">
        <v>28.127731594</v>
      </c>
      <c r="AA6" s="244">
        <v>28.063984318999999</v>
      </c>
      <c r="AB6" s="244">
        <v>27.847625796999999</v>
      </c>
      <c r="AC6" s="244">
        <v>27.916179157999998</v>
      </c>
      <c r="AD6" s="244">
        <v>25.438532233</v>
      </c>
      <c r="AE6" s="244">
        <v>22.867006415999999</v>
      </c>
      <c r="AF6" s="244">
        <v>24.505106566999999</v>
      </c>
      <c r="AG6" s="244">
        <v>25.314110835000001</v>
      </c>
      <c r="AH6" s="244">
        <v>24.807808318999999</v>
      </c>
      <c r="AI6" s="244">
        <v>25.232500566999999</v>
      </c>
      <c r="AJ6" s="244">
        <v>25.026323965</v>
      </c>
      <c r="AK6" s="244">
        <v>26.144152200000001</v>
      </c>
      <c r="AL6" s="244">
        <v>25.956001544999999</v>
      </c>
      <c r="AM6" s="244">
        <v>26.020373076999999</v>
      </c>
      <c r="AN6" s="244">
        <v>23.305615113999998</v>
      </c>
      <c r="AO6" s="244">
        <v>25.985278465</v>
      </c>
      <c r="AP6" s="244">
        <v>26.091240833000001</v>
      </c>
      <c r="AQ6" s="244">
        <v>26.469784690000001</v>
      </c>
      <c r="AR6" s="244">
        <v>26.529948567000002</v>
      </c>
      <c r="AS6" s="244">
        <v>26.707402141999999</v>
      </c>
      <c r="AT6" s="244">
        <v>26.415526338999999</v>
      </c>
      <c r="AU6" s="244">
        <v>25.847774379000001</v>
      </c>
      <c r="AV6" s="244">
        <v>27.281730112999998</v>
      </c>
      <c r="AW6" s="244">
        <v>27.726116688000001</v>
      </c>
      <c r="AX6" s="244">
        <v>27.751467917999999</v>
      </c>
      <c r="AY6" s="244">
        <v>27.648903350000001</v>
      </c>
      <c r="AZ6" s="368">
        <v>27.642074899000001</v>
      </c>
      <c r="BA6" s="368">
        <v>27.632384044999998</v>
      </c>
      <c r="BB6" s="368">
        <v>27.835837640000001</v>
      </c>
      <c r="BC6" s="368">
        <v>27.908207262000001</v>
      </c>
      <c r="BD6" s="368">
        <v>27.982970038000001</v>
      </c>
      <c r="BE6" s="368">
        <v>28.022258521000001</v>
      </c>
      <c r="BF6" s="368">
        <v>28.383160234999998</v>
      </c>
      <c r="BG6" s="368">
        <v>28.35282539</v>
      </c>
      <c r="BH6" s="368">
        <v>28.352882447999999</v>
      </c>
      <c r="BI6" s="368">
        <v>28.70137703</v>
      </c>
      <c r="BJ6" s="368">
        <v>28.644476413</v>
      </c>
      <c r="BK6" s="368">
        <v>28.743183708</v>
      </c>
      <c r="BL6" s="368">
        <v>28.765231749000002</v>
      </c>
      <c r="BM6" s="368">
        <v>28.745641945999999</v>
      </c>
      <c r="BN6" s="368">
        <v>28.899143772999999</v>
      </c>
      <c r="BO6" s="368">
        <v>28.926253923000001</v>
      </c>
      <c r="BP6" s="368">
        <v>28.866750918000001</v>
      </c>
      <c r="BQ6" s="368">
        <v>28.833505524</v>
      </c>
      <c r="BR6" s="368">
        <v>29.104782777</v>
      </c>
      <c r="BS6" s="368">
        <v>28.998640769000001</v>
      </c>
      <c r="BT6" s="368">
        <v>28.975834331000001</v>
      </c>
      <c r="BU6" s="368">
        <v>29.263931933999999</v>
      </c>
      <c r="BV6" s="368">
        <v>29.180522142000001</v>
      </c>
    </row>
    <row r="7" spans="1:74" ht="11.15" customHeight="1" x14ac:dyDescent="0.25">
      <c r="A7" s="159" t="s">
        <v>245</v>
      </c>
      <c r="B7" s="170" t="s">
        <v>336</v>
      </c>
      <c r="C7" s="244">
        <v>5.1999483</v>
      </c>
      <c r="D7" s="244">
        <v>5.3609483000000004</v>
      </c>
      <c r="E7" s="244">
        <v>5.3999483000000001</v>
      </c>
      <c r="F7" s="244">
        <v>5.0339482999999996</v>
      </c>
      <c r="G7" s="244">
        <v>5.1849483000000003</v>
      </c>
      <c r="H7" s="244">
        <v>5.1129483000000002</v>
      </c>
      <c r="I7" s="244">
        <v>5.3269482999999997</v>
      </c>
      <c r="J7" s="244">
        <v>5.6129483000000002</v>
      </c>
      <c r="K7" s="244">
        <v>5.1899483000000002</v>
      </c>
      <c r="L7" s="244">
        <v>5.5059483</v>
      </c>
      <c r="M7" s="244">
        <v>5.6029483000000004</v>
      </c>
      <c r="N7" s="244">
        <v>5.6329482999999998</v>
      </c>
      <c r="O7" s="244">
        <v>5.3671309999999997</v>
      </c>
      <c r="P7" s="244">
        <v>5.3881309999999996</v>
      </c>
      <c r="Q7" s="244">
        <v>5.4731310000000004</v>
      </c>
      <c r="R7" s="244">
        <v>5.517131</v>
      </c>
      <c r="S7" s="244">
        <v>5.3421310000000002</v>
      </c>
      <c r="T7" s="244">
        <v>5.4791309999999998</v>
      </c>
      <c r="U7" s="244">
        <v>5.4751310000000002</v>
      </c>
      <c r="V7" s="244">
        <v>5.5021310000000003</v>
      </c>
      <c r="W7" s="244">
        <v>5.3591309999999996</v>
      </c>
      <c r="X7" s="244">
        <v>5.4301310000000003</v>
      </c>
      <c r="Y7" s="244">
        <v>5.6231309999999999</v>
      </c>
      <c r="Z7" s="244">
        <v>5.7681310000000003</v>
      </c>
      <c r="AA7" s="244">
        <v>5.5714041999999999</v>
      </c>
      <c r="AB7" s="244">
        <v>5.6874041999999996</v>
      </c>
      <c r="AC7" s="244">
        <v>5.5974041999999997</v>
      </c>
      <c r="AD7" s="244">
        <v>4.9664042000000004</v>
      </c>
      <c r="AE7" s="244">
        <v>4.7114041999999996</v>
      </c>
      <c r="AF7" s="244">
        <v>4.9804041999999997</v>
      </c>
      <c r="AG7" s="244">
        <v>4.9444042000000001</v>
      </c>
      <c r="AH7" s="244">
        <v>4.8364041999999996</v>
      </c>
      <c r="AI7" s="244">
        <v>4.9684042000000002</v>
      </c>
      <c r="AJ7" s="244">
        <v>5.2554042000000001</v>
      </c>
      <c r="AK7" s="244">
        <v>5.5844041999999998</v>
      </c>
      <c r="AL7" s="244">
        <v>5.7274041999999996</v>
      </c>
      <c r="AM7" s="244">
        <v>5.7197851000000002</v>
      </c>
      <c r="AN7" s="244">
        <v>5.5137850999999998</v>
      </c>
      <c r="AO7" s="244">
        <v>5.6177850999999999</v>
      </c>
      <c r="AP7" s="244">
        <v>5.2427850999999999</v>
      </c>
      <c r="AQ7" s="244">
        <v>5.3347851000000004</v>
      </c>
      <c r="AR7" s="244">
        <v>5.5237850999999996</v>
      </c>
      <c r="AS7" s="244">
        <v>5.6507851000000002</v>
      </c>
      <c r="AT7" s="244">
        <v>5.4665697707999996</v>
      </c>
      <c r="AU7" s="244">
        <v>5.3385697708000004</v>
      </c>
      <c r="AV7" s="244">
        <v>5.7145697707999998</v>
      </c>
      <c r="AW7" s="244">
        <v>5.7818122346000003</v>
      </c>
      <c r="AX7" s="244">
        <v>5.8118648693999999</v>
      </c>
      <c r="AY7" s="244">
        <v>5.9001012928999996</v>
      </c>
      <c r="AZ7" s="368">
        <v>5.8743893078999996</v>
      </c>
      <c r="BA7" s="368">
        <v>5.8317257286000004</v>
      </c>
      <c r="BB7" s="368">
        <v>5.8461756731000003</v>
      </c>
      <c r="BC7" s="368">
        <v>5.8167665533999999</v>
      </c>
      <c r="BD7" s="368">
        <v>5.8345346763999997</v>
      </c>
      <c r="BE7" s="368">
        <v>5.8174249127</v>
      </c>
      <c r="BF7" s="368">
        <v>5.8480611899000001</v>
      </c>
      <c r="BG7" s="368">
        <v>5.8806190104000002</v>
      </c>
      <c r="BH7" s="368">
        <v>5.8725793287999997</v>
      </c>
      <c r="BI7" s="368">
        <v>5.8835487217000004</v>
      </c>
      <c r="BJ7" s="368">
        <v>5.8398365606000002</v>
      </c>
      <c r="BK7" s="368">
        <v>5.9473180308</v>
      </c>
      <c r="BL7" s="368">
        <v>5.9212920990000004</v>
      </c>
      <c r="BM7" s="368">
        <v>5.8768020357999999</v>
      </c>
      <c r="BN7" s="368">
        <v>5.8910832743999997</v>
      </c>
      <c r="BO7" s="368">
        <v>5.8605221817000004</v>
      </c>
      <c r="BP7" s="368">
        <v>5.8773408428999998</v>
      </c>
      <c r="BQ7" s="368">
        <v>5.8593852162999998</v>
      </c>
      <c r="BR7" s="368">
        <v>5.8890976942000002</v>
      </c>
      <c r="BS7" s="368">
        <v>5.9206866679000001</v>
      </c>
      <c r="BT7" s="368">
        <v>5.9115925016000004</v>
      </c>
      <c r="BU7" s="368">
        <v>5.9217284008000002</v>
      </c>
      <c r="BV7" s="368">
        <v>5.8776205649</v>
      </c>
    </row>
    <row r="8" spans="1:74" ht="11.15" customHeight="1" x14ac:dyDescent="0.25">
      <c r="A8" s="159" t="s">
        <v>246</v>
      </c>
      <c r="B8" s="170" t="s">
        <v>337</v>
      </c>
      <c r="C8" s="244">
        <v>2.1976059999999999</v>
      </c>
      <c r="D8" s="244">
        <v>2.1607059999999998</v>
      </c>
      <c r="E8" s="244">
        <v>2.1236060000000001</v>
      </c>
      <c r="F8" s="244">
        <v>2.1561059999999999</v>
      </c>
      <c r="G8" s="244">
        <v>2.1217060000000001</v>
      </c>
      <c r="H8" s="244">
        <v>2.1030060000000002</v>
      </c>
      <c r="I8" s="244">
        <v>2.1009060000000002</v>
      </c>
      <c r="J8" s="244">
        <v>2.066106</v>
      </c>
      <c r="K8" s="244">
        <v>2.0751059999999999</v>
      </c>
      <c r="L8" s="244">
        <v>1.999306</v>
      </c>
      <c r="M8" s="244">
        <v>1.9264060000000001</v>
      </c>
      <c r="N8" s="244">
        <v>1.9236979999999999</v>
      </c>
      <c r="O8" s="244">
        <v>1.8580444</v>
      </c>
      <c r="P8" s="244">
        <v>1.9388444</v>
      </c>
      <c r="Q8" s="244">
        <v>1.9323444000000001</v>
      </c>
      <c r="R8" s="244">
        <v>1.9123444000000001</v>
      </c>
      <c r="S8" s="244">
        <v>1.8960444000000001</v>
      </c>
      <c r="T8" s="244">
        <v>1.9000444000000001</v>
      </c>
      <c r="U8" s="244">
        <v>1.8969444</v>
      </c>
      <c r="V8" s="244">
        <v>1.9252444</v>
      </c>
      <c r="W8" s="244">
        <v>1.9531444</v>
      </c>
      <c r="X8" s="244">
        <v>1.8985444</v>
      </c>
      <c r="Y8" s="244">
        <v>1.9360444000000001</v>
      </c>
      <c r="Z8" s="244">
        <v>1.9518443999999999</v>
      </c>
      <c r="AA8" s="244">
        <v>1.9912847</v>
      </c>
      <c r="AB8" s="244">
        <v>1.9943846999999999</v>
      </c>
      <c r="AC8" s="244">
        <v>2.0108847000000001</v>
      </c>
      <c r="AD8" s="244">
        <v>1.9956847</v>
      </c>
      <c r="AE8" s="244">
        <v>1.9110847</v>
      </c>
      <c r="AF8" s="244">
        <v>1.8951846999999999</v>
      </c>
      <c r="AG8" s="244">
        <v>1.8790846999999999</v>
      </c>
      <c r="AH8" s="244">
        <v>1.9207847</v>
      </c>
      <c r="AI8" s="244">
        <v>1.9221847000000001</v>
      </c>
      <c r="AJ8" s="244">
        <v>1.8871846999999999</v>
      </c>
      <c r="AK8" s="244">
        <v>1.8867847</v>
      </c>
      <c r="AL8" s="244">
        <v>1.9119847000000001</v>
      </c>
      <c r="AM8" s="244">
        <v>1.9014853</v>
      </c>
      <c r="AN8" s="244">
        <v>1.9274853000000001</v>
      </c>
      <c r="AO8" s="244">
        <v>1.9521853</v>
      </c>
      <c r="AP8" s="244">
        <v>1.9481853</v>
      </c>
      <c r="AQ8" s="244">
        <v>1.9467852999999999</v>
      </c>
      <c r="AR8" s="244">
        <v>1.9409852999999999</v>
      </c>
      <c r="AS8" s="244">
        <v>1.9313853000000001</v>
      </c>
      <c r="AT8" s="244">
        <v>1.8633573745000001</v>
      </c>
      <c r="AU8" s="244">
        <v>1.8997573745</v>
      </c>
      <c r="AV8" s="244">
        <v>1.9128573744999999</v>
      </c>
      <c r="AW8" s="244">
        <v>1.9320756204</v>
      </c>
      <c r="AX8" s="244">
        <v>1.9294937175</v>
      </c>
      <c r="AY8" s="244">
        <v>1.9742317329000001</v>
      </c>
      <c r="AZ8" s="368">
        <v>1.9612581913</v>
      </c>
      <c r="BA8" s="368">
        <v>1.9478971161</v>
      </c>
      <c r="BB8" s="368">
        <v>1.9348043665000001</v>
      </c>
      <c r="BC8" s="368">
        <v>1.9358243083</v>
      </c>
      <c r="BD8" s="368">
        <v>1.9209233619999999</v>
      </c>
      <c r="BE8" s="368">
        <v>1.9081697082</v>
      </c>
      <c r="BF8" s="368">
        <v>1.8954918454</v>
      </c>
      <c r="BG8" s="368">
        <v>1.88417838</v>
      </c>
      <c r="BH8" s="368">
        <v>1.8704193187</v>
      </c>
      <c r="BI8" s="368">
        <v>1.8582821082000001</v>
      </c>
      <c r="BJ8" s="368">
        <v>1.8462186518999999</v>
      </c>
      <c r="BK8" s="368">
        <v>1.9141106773000001</v>
      </c>
      <c r="BL8" s="368">
        <v>1.9018127498999999</v>
      </c>
      <c r="BM8" s="368">
        <v>1.8889279107000001</v>
      </c>
      <c r="BN8" s="368">
        <v>1.8762889981999999</v>
      </c>
      <c r="BO8" s="368">
        <v>1.8638374417000001</v>
      </c>
      <c r="BP8" s="368">
        <v>1.8517278752999999</v>
      </c>
      <c r="BQ8" s="368">
        <v>1.8393800074</v>
      </c>
      <c r="BR8" s="368">
        <v>1.8271920824000001</v>
      </c>
      <c r="BS8" s="368">
        <v>1.8151847011</v>
      </c>
      <c r="BT8" s="368">
        <v>1.8029886289999999</v>
      </c>
      <c r="BU8" s="368">
        <v>1.7913350327999999</v>
      </c>
      <c r="BV8" s="368">
        <v>1.7798077768</v>
      </c>
    </row>
    <row r="9" spans="1:74" ht="11.15" customHeight="1" x14ac:dyDescent="0.25">
      <c r="A9" s="159" t="s">
        <v>247</v>
      </c>
      <c r="B9" s="170" t="s">
        <v>338</v>
      </c>
      <c r="C9" s="244">
        <v>16.376404097000002</v>
      </c>
      <c r="D9" s="244">
        <v>16.820689142999999</v>
      </c>
      <c r="E9" s="244">
        <v>17.200582129000001</v>
      </c>
      <c r="F9" s="244">
        <v>17.302271666999999</v>
      </c>
      <c r="G9" s="244">
        <v>17.333264871000001</v>
      </c>
      <c r="H9" s="244">
        <v>17.570022999999999</v>
      </c>
      <c r="I9" s="244">
        <v>17.965068161000001</v>
      </c>
      <c r="J9" s="244">
        <v>18.655013418999999</v>
      </c>
      <c r="K9" s="244">
        <v>18.627123000000001</v>
      </c>
      <c r="L9" s="244">
        <v>18.596662128999998</v>
      </c>
      <c r="M9" s="244">
        <v>19.029067667</v>
      </c>
      <c r="N9" s="244">
        <v>19.088370903000001</v>
      </c>
      <c r="O9" s="244">
        <v>18.846938677000001</v>
      </c>
      <c r="P9" s="244">
        <v>18.701322142999999</v>
      </c>
      <c r="Q9" s="244">
        <v>18.958039065000001</v>
      </c>
      <c r="R9" s="244">
        <v>19.311767332999999</v>
      </c>
      <c r="S9" s="244">
        <v>19.386287257999999</v>
      </c>
      <c r="T9" s="244">
        <v>19.419684</v>
      </c>
      <c r="U9" s="244">
        <v>19.034112677</v>
      </c>
      <c r="V9" s="244">
        <v>19.675837419</v>
      </c>
      <c r="W9" s="244">
        <v>19.841575333000002</v>
      </c>
      <c r="X9" s="244">
        <v>20.087994354999999</v>
      </c>
      <c r="Y9" s="244">
        <v>20.434486332999999</v>
      </c>
      <c r="Z9" s="244">
        <v>20.407756194000001</v>
      </c>
      <c r="AA9" s="244">
        <v>20.501295419000002</v>
      </c>
      <c r="AB9" s="244">
        <v>20.165836896999998</v>
      </c>
      <c r="AC9" s="244">
        <v>20.307890258</v>
      </c>
      <c r="AD9" s="244">
        <v>18.476443332999999</v>
      </c>
      <c r="AE9" s="244">
        <v>16.244517515999998</v>
      </c>
      <c r="AF9" s="244">
        <v>17.629517666999998</v>
      </c>
      <c r="AG9" s="244">
        <v>18.490621935</v>
      </c>
      <c r="AH9" s="244">
        <v>18.050619419</v>
      </c>
      <c r="AI9" s="244">
        <v>18.341911667000002</v>
      </c>
      <c r="AJ9" s="244">
        <v>17.883735065</v>
      </c>
      <c r="AK9" s="244">
        <v>18.672963299999999</v>
      </c>
      <c r="AL9" s="244">
        <v>18.316612644999999</v>
      </c>
      <c r="AM9" s="244">
        <v>18.399102676999998</v>
      </c>
      <c r="AN9" s="244">
        <v>15.864344714</v>
      </c>
      <c r="AO9" s="244">
        <v>18.415308065000001</v>
      </c>
      <c r="AP9" s="244">
        <v>18.900270432999999</v>
      </c>
      <c r="AQ9" s="244">
        <v>19.188214290000001</v>
      </c>
      <c r="AR9" s="244">
        <v>19.065178166999999</v>
      </c>
      <c r="AS9" s="244">
        <v>19.125231742</v>
      </c>
      <c r="AT9" s="244">
        <v>19.085599194</v>
      </c>
      <c r="AU9" s="244">
        <v>18.609447233000001</v>
      </c>
      <c r="AV9" s="244">
        <v>19.654302968</v>
      </c>
      <c r="AW9" s="244">
        <v>20.012228833000002</v>
      </c>
      <c r="AX9" s="244">
        <v>20.010109330999999</v>
      </c>
      <c r="AY9" s="244">
        <v>19.774570323999999</v>
      </c>
      <c r="AZ9" s="368">
        <v>19.8064274</v>
      </c>
      <c r="BA9" s="368">
        <v>19.8527612</v>
      </c>
      <c r="BB9" s="368">
        <v>20.054857599999998</v>
      </c>
      <c r="BC9" s="368">
        <v>20.1556164</v>
      </c>
      <c r="BD9" s="368">
        <v>20.227512000000001</v>
      </c>
      <c r="BE9" s="368">
        <v>20.296663899999999</v>
      </c>
      <c r="BF9" s="368">
        <v>20.6396072</v>
      </c>
      <c r="BG9" s="368">
        <v>20.588028000000001</v>
      </c>
      <c r="BH9" s="368">
        <v>20.609883799999999</v>
      </c>
      <c r="BI9" s="368">
        <v>20.959546199999998</v>
      </c>
      <c r="BJ9" s="368">
        <v>20.9584212</v>
      </c>
      <c r="BK9" s="368">
        <v>20.881754999999998</v>
      </c>
      <c r="BL9" s="368">
        <v>20.942126900000002</v>
      </c>
      <c r="BM9" s="368">
        <v>20.979911999999999</v>
      </c>
      <c r="BN9" s="368">
        <v>21.131771499999999</v>
      </c>
      <c r="BO9" s="368">
        <v>21.201894299999999</v>
      </c>
      <c r="BP9" s="368">
        <v>21.1376822</v>
      </c>
      <c r="BQ9" s="368">
        <v>21.134740300000001</v>
      </c>
      <c r="BR9" s="368">
        <v>21.388493</v>
      </c>
      <c r="BS9" s="368">
        <v>21.2627694</v>
      </c>
      <c r="BT9" s="368">
        <v>21.261253199999999</v>
      </c>
      <c r="BU9" s="368">
        <v>21.5508685</v>
      </c>
      <c r="BV9" s="368">
        <v>21.523093800000002</v>
      </c>
    </row>
    <row r="10" spans="1:74" ht="11.15"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443"/>
      <c r="BA10" s="443"/>
      <c r="BB10" s="443"/>
      <c r="BC10" s="443"/>
      <c r="BD10" s="443"/>
      <c r="BE10" s="443"/>
      <c r="BF10" s="443"/>
      <c r="BG10" s="443"/>
      <c r="BH10" s="443"/>
      <c r="BI10" s="443"/>
      <c r="BJ10" s="369"/>
      <c r="BK10" s="369"/>
      <c r="BL10" s="369"/>
      <c r="BM10" s="369"/>
      <c r="BN10" s="369"/>
      <c r="BO10" s="369"/>
      <c r="BP10" s="369"/>
      <c r="BQ10" s="369"/>
      <c r="BR10" s="369"/>
      <c r="BS10" s="369"/>
      <c r="BT10" s="369"/>
      <c r="BU10" s="369"/>
      <c r="BV10" s="369"/>
    </row>
    <row r="11" spans="1:74" ht="11.15" customHeight="1" x14ac:dyDescent="0.25">
      <c r="A11" s="159" t="s">
        <v>362</v>
      </c>
      <c r="B11" s="169" t="s">
        <v>378</v>
      </c>
      <c r="C11" s="244">
        <v>5.4410100272999999</v>
      </c>
      <c r="D11" s="244">
        <v>5.3571751654000002</v>
      </c>
      <c r="E11" s="244">
        <v>5.4692330454000002</v>
      </c>
      <c r="F11" s="244">
        <v>5.9709562275000003</v>
      </c>
      <c r="G11" s="244">
        <v>6.1829025152000003</v>
      </c>
      <c r="H11" s="244">
        <v>6.3622141289999998</v>
      </c>
      <c r="I11" s="244">
        <v>6.406518352</v>
      </c>
      <c r="J11" s="244">
        <v>6.1966194803999999</v>
      </c>
      <c r="K11" s="244">
        <v>6.1513837031999996</v>
      </c>
      <c r="L11" s="244">
        <v>6.0637144585999998</v>
      </c>
      <c r="M11" s="244">
        <v>5.8534598616000002</v>
      </c>
      <c r="N11" s="244">
        <v>5.7136728225000004</v>
      </c>
      <c r="O11" s="244">
        <v>5.4823181862999997</v>
      </c>
      <c r="P11" s="244">
        <v>5.3272065072999997</v>
      </c>
      <c r="Q11" s="244">
        <v>5.4838861447999996</v>
      </c>
      <c r="R11" s="244">
        <v>5.9037185857000001</v>
      </c>
      <c r="S11" s="244">
        <v>6.3969639237999996</v>
      </c>
      <c r="T11" s="244">
        <v>6.3377286186999999</v>
      </c>
      <c r="U11" s="244">
        <v>6.5952274203999997</v>
      </c>
      <c r="V11" s="244">
        <v>6.9544288271000001</v>
      </c>
      <c r="W11" s="244">
        <v>6.8500699770000004</v>
      </c>
      <c r="X11" s="244">
        <v>6.7258773859999996</v>
      </c>
      <c r="Y11" s="244">
        <v>6.4909955244999997</v>
      </c>
      <c r="Z11" s="244">
        <v>6.1226285386999999</v>
      </c>
      <c r="AA11" s="244">
        <v>6.1345731597000004</v>
      </c>
      <c r="AB11" s="244">
        <v>5.9573636557</v>
      </c>
      <c r="AC11" s="244">
        <v>5.9865320334999996</v>
      </c>
      <c r="AD11" s="244">
        <v>5.8420093633999999</v>
      </c>
      <c r="AE11" s="244">
        <v>5.9027706897999996</v>
      </c>
      <c r="AF11" s="244">
        <v>6.4244448677000001</v>
      </c>
      <c r="AG11" s="244">
        <v>6.6829132568</v>
      </c>
      <c r="AH11" s="244">
        <v>6.6905854829999996</v>
      </c>
      <c r="AI11" s="244">
        <v>6.560388552</v>
      </c>
      <c r="AJ11" s="244">
        <v>6.3187068279999998</v>
      </c>
      <c r="AK11" s="244">
        <v>5.8670142386000004</v>
      </c>
      <c r="AL11" s="244">
        <v>5.5370284081000003</v>
      </c>
      <c r="AM11" s="244">
        <v>5.6593558862000002</v>
      </c>
      <c r="AN11" s="244">
        <v>5.5791060833000001</v>
      </c>
      <c r="AO11" s="244">
        <v>5.6771179278000004</v>
      </c>
      <c r="AP11" s="244">
        <v>6.0698023430000001</v>
      </c>
      <c r="AQ11" s="244">
        <v>6.4019314826000002</v>
      </c>
      <c r="AR11" s="244">
        <v>6.3921106301000004</v>
      </c>
      <c r="AS11" s="244">
        <v>6.7201723483000002</v>
      </c>
      <c r="AT11" s="244">
        <v>6.6702269411000001</v>
      </c>
      <c r="AU11" s="244">
        <v>6.6960916415999998</v>
      </c>
      <c r="AV11" s="244">
        <v>6.0788417261000003</v>
      </c>
      <c r="AW11" s="244">
        <v>5.8289340366999998</v>
      </c>
      <c r="AX11" s="244">
        <v>5.4490040927000001</v>
      </c>
      <c r="AY11" s="244">
        <v>5.6963916245000004</v>
      </c>
      <c r="AZ11" s="368">
        <v>5.8657883907999997</v>
      </c>
      <c r="BA11" s="368">
        <v>5.9506876408</v>
      </c>
      <c r="BB11" s="368">
        <v>6.3901135363000003</v>
      </c>
      <c r="BC11" s="368">
        <v>6.8514053351999999</v>
      </c>
      <c r="BD11" s="368">
        <v>6.8923231177000002</v>
      </c>
      <c r="BE11" s="368">
        <v>7.0744714964000002</v>
      </c>
      <c r="BF11" s="368">
        <v>7.0972259930000003</v>
      </c>
      <c r="BG11" s="368">
        <v>7.1347224813999999</v>
      </c>
      <c r="BH11" s="368">
        <v>6.7559705023000003</v>
      </c>
      <c r="BI11" s="368">
        <v>6.5186038823999999</v>
      </c>
      <c r="BJ11" s="368">
        <v>6.3730091749</v>
      </c>
      <c r="BK11" s="368">
        <v>6.1448514928</v>
      </c>
      <c r="BL11" s="368">
        <v>6.2134044086999998</v>
      </c>
      <c r="BM11" s="368">
        <v>6.2596706726000004</v>
      </c>
      <c r="BN11" s="368">
        <v>6.6975313276000001</v>
      </c>
      <c r="BO11" s="368">
        <v>7.1898883413999997</v>
      </c>
      <c r="BP11" s="368">
        <v>7.1870193551000003</v>
      </c>
      <c r="BQ11" s="368">
        <v>7.2823035081</v>
      </c>
      <c r="BR11" s="368">
        <v>7.3318783200000004</v>
      </c>
      <c r="BS11" s="368">
        <v>7.4489550800000002</v>
      </c>
      <c r="BT11" s="368">
        <v>7.1105017828000001</v>
      </c>
      <c r="BU11" s="368">
        <v>6.8031477991999996</v>
      </c>
      <c r="BV11" s="368">
        <v>6.5835705762999996</v>
      </c>
    </row>
    <row r="12" spans="1:74" ht="11.15" customHeight="1" x14ac:dyDescent="0.25">
      <c r="A12" s="159" t="s">
        <v>248</v>
      </c>
      <c r="B12" s="170" t="s">
        <v>339</v>
      </c>
      <c r="C12" s="244">
        <v>0.70187363363999999</v>
      </c>
      <c r="D12" s="244">
        <v>0.68915829385000005</v>
      </c>
      <c r="E12" s="244">
        <v>0.68901466538</v>
      </c>
      <c r="F12" s="244">
        <v>0.70370859808999997</v>
      </c>
      <c r="G12" s="244">
        <v>0.71791504011999996</v>
      </c>
      <c r="H12" s="244">
        <v>0.71954063038000005</v>
      </c>
      <c r="I12" s="244">
        <v>0.71420286916999998</v>
      </c>
      <c r="J12" s="244">
        <v>0.69294414415000005</v>
      </c>
      <c r="K12" s="244">
        <v>0.71139937276999998</v>
      </c>
      <c r="L12" s="244">
        <v>0.69849362287000005</v>
      </c>
      <c r="M12" s="244">
        <v>0.72728360390000002</v>
      </c>
      <c r="N12" s="244">
        <v>0.68979892876000004</v>
      </c>
      <c r="O12" s="244">
        <v>0.69144861132000002</v>
      </c>
      <c r="P12" s="244">
        <v>0.67670199473000003</v>
      </c>
      <c r="Q12" s="244">
        <v>0.71873756494999996</v>
      </c>
      <c r="R12" s="244">
        <v>0.74164714416999999</v>
      </c>
      <c r="S12" s="244">
        <v>0.74153159788</v>
      </c>
      <c r="T12" s="244">
        <v>0.71596804232</v>
      </c>
      <c r="U12" s="244">
        <v>0.71183033225000003</v>
      </c>
      <c r="V12" s="244">
        <v>0.74526899417000003</v>
      </c>
      <c r="W12" s="244">
        <v>0.74646830601000003</v>
      </c>
      <c r="X12" s="244">
        <v>0.73094765113000004</v>
      </c>
      <c r="Y12" s="244">
        <v>0.73101285309999997</v>
      </c>
      <c r="Z12" s="244">
        <v>0.72771305278999998</v>
      </c>
      <c r="AA12" s="244">
        <v>0.69616054705999997</v>
      </c>
      <c r="AB12" s="244">
        <v>0.72119799214000002</v>
      </c>
      <c r="AC12" s="244">
        <v>0.71544326784000001</v>
      </c>
      <c r="AD12" s="244">
        <v>0.61496925461999996</v>
      </c>
      <c r="AE12" s="244">
        <v>0.60952850993999996</v>
      </c>
      <c r="AF12" s="244">
        <v>0.63076933359999998</v>
      </c>
      <c r="AG12" s="244">
        <v>0.66133737539000004</v>
      </c>
      <c r="AH12" s="244">
        <v>0.65106809907999996</v>
      </c>
      <c r="AI12" s="244">
        <v>0.65607379978000002</v>
      </c>
      <c r="AJ12" s="244">
        <v>0.63381265392999997</v>
      </c>
      <c r="AK12" s="244">
        <v>0.64302426273000002</v>
      </c>
      <c r="AL12" s="244">
        <v>0.64164195208999997</v>
      </c>
      <c r="AM12" s="244">
        <v>0.65270601274999995</v>
      </c>
      <c r="AN12" s="244">
        <v>0.63281379954999994</v>
      </c>
      <c r="AO12" s="244">
        <v>0.66415268813999995</v>
      </c>
      <c r="AP12" s="244">
        <v>0.65852065570999996</v>
      </c>
      <c r="AQ12" s="244">
        <v>0.70844095099000004</v>
      </c>
      <c r="AR12" s="244">
        <v>0.70483092617999998</v>
      </c>
      <c r="AS12" s="244">
        <v>0.72944692466000005</v>
      </c>
      <c r="AT12" s="244">
        <v>0.71845783694999998</v>
      </c>
      <c r="AU12" s="244">
        <v>0.73352474497999998</v>
      </c>
      <c r="AV12" s="244">
        <v>0.73415376302000002</v>
      </c>
      <c r="AW12" s="244">
        <v>0.73945105214999995</v>
      </c>
      <c r="AX12" s="244">
        <v>0.73787272761</v>
      </c>
      <c r="AY12" s="244">
        <v>0.71390957216999995</v>
      </c>
      <c r="AZ12" s="368">
        <v>0.73797338202999996</v>
      </c>
      <c r="BA12" s="368">
        <v>0.73191946369000005</v>
      </c>
      <c r="BB12" s="368">
        <v>0.72690791524999998</v>
      </c>
      <c r="BC12" s="368">
        <v>0.74840319269</v>
      </c>
      <c r="BD12" s="368">
        <v>0.74776702179999999</v>
      </c>
      <c r="BE12" s="368">
        <v>0.77305629844000001</v>
      </c>
      <c r="BF12" s="368">
        <v>0.76235886990000001</v>
      </c>
      <c r="BG12" s="368">
        <v>0.77887819537000003</v>
      </c>
      <c r="BH12" s="368">
        <v>0.78037909232000002</v>
      </c>
      <c r="BI12" s="368">
        <v>0.78701468017999998</v>
      </c>
      <c r="BJ12" s="368">
        <v>0.78559207984000001</v>
      </c>
      <c r="BK12" s="368">
        <v>0.75520409947</v>
      </c>
      <c r="BL12" s="368">
        <v>0.77986939392999999</v>
      </c>
      <c r="BM12" s="368">
        <v>0.77415042901999997</v>
      </c>
      <c r="BN12" s="368">
        <v>0.76958278564000004</v>
      </c>
      <c r="BO12" s="368">
        <v>0.79102399840000004</v>
      </c>
      <c r="BP12" s="368">
        <v>0.78999132023999996</v>
      </c>
      <c r="BQ12" s="368">
        <v>0.81604694760999996</v>
      </c>
      <c r="BR12" s="368">
        <v>0.80494188248999998</v>
      </c>
      <c r="BS12" s="368">
        <v>0.82280126280999999</v>
      </c>
      <c r="BT12" s="368">
        <v>0.82508775489999997</v>
      </c>
      <c r="BU12" s="368">
        <v>0.83289792083000003</v>
      </c>
      <c r="BV12" s="368">
        <v>0.83177587895000005</v>
      </c>
    </row>
    <row r="13" spans="1:74" ht="11.15" customHeight="1" x14ac:dyDescent="0.25">
      <c r="A13" s="159" t="s">
        <v>249</v>
      </c>
      <c r="B13" s="170" t="s">
        <v>340</v>
      </c>
      <c r="C13" s="244">
        <v>2.9176066964</v>
      </c>
      <c r="D13" s="244">
        <v>2.9209192610999999</v>
      </c>
      <c r="E13" s="244">
        <v>2.9617736174</v>
      </c>
      <c r="F13" s="244">
        <v>3.4350647402000001</v>
      </c>
      <c r="G13" s="244">
        <v>3.6314207216000001</v>
      </c>
      <c r="H13" s="244">
        <v>3.8178919224999999</v>
      </c>
      <c r="I13" s="244">
        <v>3.8800939343</v>
      </c>
      <c r="J13" s="244">
        <v>3.6995488753000001</v>
      </c>
      <c r="K13" s="244">
        <v>3.6160968408</v>
      </c>
      <c r="L13" s="244">
        <v>3.5440109944999998</v>
      </c>
      <c r="M13" s="244">
        <v>3.3025902954999999</v>
      </c>
      <c r="N13" s="244">
        <v>3.1943774217000001</v>
      </c>
      <c r="O13" s="244">
        <v>2.9518427640999998</v>
      </c>
      <c r="P13" s="244">
        <v>2.7850690002</v>
      </c>
      <c r="Q13" s="244">
        <v>2.9254258537000002</v>
      </c>
      <c r="R13" s="244">
        <v>3.3303906525999998</v>
      </c>
      <c r="S13" s="244">
        <v>3.8052267544</v>
      </c>
      <c r="T13" s="244">
        <v>3.7734121924999999</v>
      </c>
      <c r="U13" s="244">
        <v>4.0469938307</v>
      </c>
      <c r="V13" s="244">
        <v>4.3491678758000001</v>
      </c>
      <c r="W13" s="244">
        <v>4.2419706335000003</v>
      </c>
      <c r="X13" s="244">
        <v>4.2173200173999996</v>
      </c>
      <c r="Y13" s="244">
        <v>3.8924632947000002</v>
      </c>
      <c r="Z13" s="244">
        <v>3.5290343374000002</v>
      </c>
      <c r="AA13" s="244">
        <v>3.5299053508</v>
      </c>
      <c r="AB13" s="244">
        <v>3.3208141380999998</v>
      </c>
      <c r="AC13" s="244">
        <v>3.3969458593000001</v>
      </c>
      <c r="AD13" s="244">
        <v>3.7573997567999999</v>
      </c>
      <c r="AE13" s="244">
        <v>3.7712778158</v>
      </c>
      <c r="AF13" s="244">
        <v>4.1060969084999996</v>
      </c>
      <c r="AG13" s="244">
        <v>4.3100096747999999</v>
      </c>
      <c r="AH13" s="244">
        <v>4.3175134829999999</v>
      </c>
      <c r="AI13" s="244">
        <v>4.1930494792999999</v>
      </c>
      <c r="AJ13" s="244">
        <v>3.9399494750000001</v>
      </c>
      <c r="AK13" s="244">
        <v>3.4534111907999998</v>
      </c>
      <c r="AL13" s="244">
        <v>3.1202614895999998</v>
      </c>
      <c r="AM13" s="244">
        <v>3.2265276546999999</v>
      </c>
      <c r="AN13" s="244">
        <v>3.1791518218000001</v>
      </c>
      <c r="AO13" s="244">
        <v>3.2591979476000001</v>
      </c>
      <c r="AP13" s="244">
        <v>3.6987168303</v>
      </c>
      <c r="AQ13" s="244">
        <v>3.9924561512999999</v>
      </c>
      <c r="AR13" s="244">
        <v>3.9880728181</v>
      </c>
      <c r="AS13" s="244">
        <v>4.2512297181000003</v>
      </c>
      <c r="AT13" s="244">
        <v>4.2002126576999999</v>
      </c>
      <c r="AU13" s="244">
        <v>4.1905698249999999</v>
      </c>
      <c r="AV13" s="244">
        <v>3.5966744646</v>
      </c>
      <c r="AW13" s="244">
        <v>3.426683331</v>
      </c>
      <c r="AX13" s="244">
        <v>3.2369522971000002</v>
      </c>
      <c r="AY13" s="244">
        <v>3.2468286968000002</v>
      </c>
      <c r="AZ13" s="368">
        <v>3.3628772661999999</v>
      </c>
      <c r="BA13" s="368">
        <v>3.4638376531000001</v>
      </c>
      <c r="BB13" s="368">
        <v>3.9029972727</v>
      </c>
      <c r="BC13" s="368">
        <v>4.3190001870000003</v>
      </c>
      <c r="BD13" s="368">
        <v>4.3735386343</v>
      </c>
      <c r="BE13" s="368">
        <v>4.5148626538999999</v>
      </c>
      <c r="BF13" s="368">
        <v>4.5238276354</v>
      </c>
      <c r="BG13" s="368">
        <v>4.5094182243000001</v>
      </c>
      <c r="BH13" s="368">
        <v>4.1099217260999996</v>
      </c>
      <c r="BI13" s="368">
        <v>3.8610256626999999</v>
      </c>
      <c r="BJ13" s="368">
        <v>3.6937873672000001</v>
      </c>
      <c r="BK13" s="368">
        <v>3.4625029365</v>
      </c>
      <c r="BL13" s="368">
        <v>3.4831988316000002</v>
      </c>
      <c r="BM13" s="368">
        <v>3.5335147056</v>
      </c>
      <c r="BN13" s="368">
        <v>3.9737449590999998</v>
      </c>
      <c r="BO13" s="368">
        <v>4.4263052505999996</v>
      </c>
      <c r="BP13" s="368">
        <v>4.4392427161999999</v>
      </c>
      <c r="BQ13" s="368">
        <v>4.5074341249999996</v>
      </c>
      <c r="BR13" s="368">
        <v>4.5637879110000004</v>
      </c>
      <c r="BS13" s="368">
        <v>4.6490182441999996</v>
      </c>
      <c r="BT13" s="368">
        <v>4.3108608537000004</v>
      </c>
      <c r="BU13" s="368">
        <v>3.9873582702000001</v>
      </c>
      <c r="BV13" s="368">
        <v>3.7685579014999999</v>
      </c>
    </row>
    <row r="14" spans="1:74" ht="11.15" customHeight="1" x14ac:dyDescent="0.25">
      <c r="A14" s="159" t="s">
        <v>250</v>
      </c>
      <c r="B14" s="170" t="s">
        <v>341</v>
      </c>
      <c r="C14" s="244">
        <v>0.88747290000000001</v>
      </c>
      <c r="D14" s="244">
        <v>0.85052289999999997</v>
      </c>
      <c r="E14" s="244">
        <v>0.88347290000000001</v>
      </c>
      <c r="F14" s="244">
        <v>0.89247290000000001</v>
      </c>
      <c r="G14" s="244">
        <v>0.89347290000000001</v>
      </c>
      <c r="H14" s="244">
        <v>0.89147290000000001</v>
      </c>
      <c r="I14" s="244">
        <v>0.88787389999999999</v>
      </c>
      <c r="J14" s="244">
        <v>0.89347290000000001</v>
      </c>
      <c r="K14" s="244">
        <v>0.89547290000000002</v>
      </c>
      <c r="L14" s="244">
        <v>0.90632690000000005</v>
      </c>
      <c r="M14" s="244">
        <v>0.91071190000000002</v>
      </c>
      <c r="N14" s="244">
        <v>0.91682490000000005</v>
      </c>
      <c r="O14" s="244">
        <v>0.92655184999999995</v>
      </c>
      <c r="P14" s="244">
        <v>0.92026843999999997</v>
      </c>
      <c r="Q14" s="244">
        <v>0.91245514000000005</v>
      </c>
      <c r="R14" s="244">
        <v>0.91859042999999996</v>
      </c>
      <c r="S14" s="244">
        <v>0.92209757999999997</v>
      </c>
      <c r="T14" s="244">
        <v>0.919767</v>
      </c>
      <c r="U14" s="244">
        <v>0.89632887999999999</v>
      </c>
      <c r="V14" s="244">
        <v>0.91044258</v>
      </c>
      <c r="W14" s="244">
        <v>0.90707641999999999</v>
      </c>
      <c r="X14" s="244">
        <v>0.91026401999999995</v>
      </c>
      <c r="Y14" s="244">
        <v>0.90779626999999996</v>
      </c>
      <c r="Z14" s="244">
        <v>0.90980099999999997</v>
      </c>
      <c r="AA14" s="244">
        <v>0.91103639999999997</v>
      </c>
      <c r="AB14" s="244">
        <v>0.90555339999999995</v>
      </c>
      <c r="AC14" s="244">
        <v>0.88427739999999999</v>
      </c>
      <c r="AD14" s="244">
        <v>0.82332839999999996</v>
      </c>
      <c r="AE14" s="244">
        <v>0.75944040000000002</v>
      </c>
      <c r="AF14" s="244">
        <v>0.7570694</v>
      </c>
      <c r="AG14" s="244">
        <v>0.76215140000000003</v>
      </c>
      <c r="AH14" s="244">
        <v>0.76925540000000003</v>
      </c>
      <c r="AI14" s="244">
        <v>0.7764084</v>
      </c>
      <c r="AJ14" s="244">
        <v>0.77853939999999999</v>
      </c>
      <c r="AK14" s="244">
        <v>0.78810539999999996</v>
      </c>
      <c r="AL14" s="244">
        <v>0.78718239999999995</v>
      </c>
      <c r="AM14" s="244">
        <v>0.77338839999999998</v>
      </c>
      <c r="AN14" s="244">
        <v>0.77375439999999995</v>
      </c>
      <c r="AO14" s="244">
        <v>0.77341340000000003</v>
      </c>
      <c r="AP14" s="244">
        <v>0.77347339999999998</v>
      </c>
      <c r="AQ14" s="244">
        <v>0.73146639999999996</v>
      </c>
      <c r="AR14" s="244">
        <v>0.72213939999999999</v>
      </c>
      <c r="AS14" s="244">
        <v>0.75898540000000003</v>
      </c>
      <c r="AT14" s="244">
        <v>0.77562778306000002</v>
      </c>
      <c r="AU14" s="244">
        <v>0.78462778306000003</v>
      </c>
      <c r="AV14" s="244">
        <v>0.77762778306000002</v>
      </c>
      <c r="AW14" s="244">
        <v>0.77076526163000003</v>
      </c>
      <c r="AX14" s="244">
        <v>0.76989609389000002</v>
      </c>
      <c r="AY14" s="244">
        <v>0.76472809557999999</v>
      </c>
      <c r="AZ14" s="368">
        <v>0.75985344100999996</v>
      </c>
      <c r="BA14" s="368">
        <v>0.75576570068000004</v>
      </c>
      <c r="BB14" s="368">
        <v>0.75174862018999999</v>
      </c>
      <c r="BC14" s="368">
        <v>0.74778026401999997</v>
      </c>
      <c r="BD14" s="368">
        <v>0.74389329777000002</v>
      </c>
      <c r="BE14" s="368">
        <v>0.73988942987999995</v>
      </c>
      <c r="BF14" s="368">
        <v>0.73587469339</v>
      </c>
      <c r="BG14" s="368">
        <v>0.73290590507999998</v>
      </c>
      <c r="BH14" s="368">
        <v>0.72983832783000002</v>
      </c>
      <c r="BI14" s="368">
        <v>0.72692870371999996</v>
      </c>
      <c r="BJ14" s="368">
        <v>0.72400890747000002</v>
      </c>
      <c r="BK14" s="368">
        <v>0.68380907775999999</v>
      </c>
      <c r="BL14" s="368">
        <v>0.67956015720999996</v>
      </c>
      <c r="BM14" s="368">
        <v>0.67590289092</v>
      </c>
      <c r="BN14" s="368">
        <v>0.67230746501000005</v>
      </c>
      <c r="BO14" s="368">
        <v>0.66874898300999996</v>
      </c>
      <c r="BP14" s="368">
        <v>0.66529464626000001</v>
      </c>
      <c r="BQ14" s="368">
        <v>0.66169417262999997</v>
      </c>
      <c r="BR14" s="368">
        <v>0.65811999217999995</v>
      </c>
      <c r="BS14" s="368">
        <v>0.65547139327000004</v>
      </c>
      <c r="BT14" s="368">
        <v>0.65269925595</v>
      </c>
      <c r="BU14" s="368">
        <v>0.65011981694999998</v>
      </c>
      <c r="BV14" s="368">
        <v>0.64755368782</v>
      </c>
    </row>
    <row r="15" spans="1:74" ht="11.15" customHeight="1" x14ac:dyDescent="0.25">
      <c r="A15" s="159" t="s">
        <v>1331</v>
      </c>
      <c r="B15" s="170" t="s">
        <v>1332</v>
      </c>
      <c r="C15" s="244">
        <v>0.51681545712999999</v>
      </c>
      <c r="D15" s="244">
        <v>0.51656532263999999</v>
      </c>
      <c r="E15" s="244">
        <v>0.51513026623000002</v>
      </c>
      <c r="F15" s="244">
        <v>0.52047464799999998</v>
      </c>
      <c r="G15" s="244">
        <v>0.51951274139000003</v>
      </c>
      <c r="H15" s="244">
        <v>0.52097245400000003</v>
      </c>
      <c r="I15" s="244">
        <v>0.52721705022999998</v>
      </c>
      <c r="J15" s="244">
        <v>0.53387600000000002</v>
      </c>
      <c r="K15" s="244">
        <v>0.52237598500000004</v>
      </c>
      <c r="L15" s="244">
        <v>0.51736694387000004</v>
      </c>
      <c r="M15" s="244">
        <v>0.51884882902999996</v>
      </c>
      <c r="N15" s="244">
        <v>0.52332914306</v>
      </c>
      <c r="O15" s="244">
        <v>0.52672786368000002</v>
      </c>
      <c r="P15" s="244">
        <v>0.53620484543000002</v>
      </c>
      <c r="Q15" s="244">
        <v>0.53299155225999995</v>
      </c>
      <c r="R15" s="244">
        <v>0.53179745499999997</v>
      </c>
      <c r="S15" s="244">
        <v>0.5347082071</v>
      </c>
      <c r="T15" s="244">
        <v>0.53373493162999996</v>
      </c>
      <c r="U15" s="244">
        <v>0.54419621610000002</v>
      </c>
      <c r="V15" s="244">
        <v>0.55308144299999995</v>
      </c>
      <c r="W15" s="244">
        <v>0.54975260420000005</v>
      </c>
      <c r="X15" s="244">
        <v>0.47014215761</v>
      </c>
      <c r="Y15" s="244">
        <v>0.54920385299999996</v>
      </c>
      <c r="Z15" s="244">
        <v>0.54484500000000002</v>
      </c>
      <c r="AA15" s="244">
        <v>0.53763299161</v>
      </c>
      <c r="AB15" s="244">
        <v>0.53954014655000004</v>
      </c>
      <c r="AC15" s="244">
        <v>0.54361852128999999</v>
      </c>
      <c r="AD15" s="244">
        <v>0.212871749</v>
      </c>
      <c r="AE15" s="244">
        <v>0.33813522000000001</v>
      </c>
      <c r="AF15" s="244">
        <v>0.51747807866999995</v>
      </c>
      <c r="AG15" s="244">
        <v>0.52437729323000004</v>
      </c>
      <c r="AH15" s="244">
        <v>0.51843510355</v>
      </c>
      <c r="AI15" s="244">
        <v>0.51455256299999996</v>
      </c>
      <c r="AJ15" s="244">
        <v>0.51125273387000003</v>
      </c>
      <c r="AK15" s="244">
        <v>0.51361987232999995</v>
      </c>
      <c r="AL15" s="244">
        <v>0.51473127871000002</v>
      </c>
      <c r="AM15" s="244">
        <v>0.51130897839</v>
      </c>
      <c r="AN15" s="244">
        <v>0.50465228786000005</v>
      </c>
      <c r="AO15" s="244">
        <v>0.50520480225999997</v>
      </c>
      <c r="AP15" s="244">
        <v>0.50197464933000002</v>
      </c>
      <c r="AQ15" s="244">
        <v>0.50109030161000001</v>
      </c>
      <c r="AR15" s="244">
        <v>0.49654764699999998</v>
      </c>
      <c r="AS15" s="244">
        <v>0.49559284097</v>
      </c>
      <c r="AT15" s="244">
        <v>0.48768389908999998</v>
      </c>
      <c r="AU15" s="244">
        <v>0.48785539365000002</v>
      </c>
      <c r="AV15" s="244">
        <v>0.48403191627999997</v>
      </c>
      <c r="AW15" s="244">
        <v>0.48768122942999997</v>
      </c>
      <c r="AX15" s="244">
        <v>0.22675026071000001</v>
      </c>
      <c r="AY15" s="244">
        <v>0.46680025405999998</v>
      </c>
      <c r="AZ15" s="368">
        <v>0.50276295345999999</v>
      </c>
      <c r="BA15" s="368">
        <v>0.51278906344999997</v>
      </c>
      <c r="BB15" s="368">
        <v>0.52279414629999998</v>
      </c>
      <c r="BC15" s="368">
        <v>0.53778472965000002</v>
      </c>
      <c r="BD15" s="368">
        <v>0.52275109277999998</v>
      </c>
      <c r="BE15" s="368">
        <v>0.52275224379999996</v>
      </c>
      <c r="BF15" s="368">
        <v>0.52775662911999999</v>
      </c>
      <c r="BG15" s="368">
        <v>0.53274734106999999</v>
      </c>
      <c r="BH15" s="368">
        <v>0.53776745088</v>
      </c>
      <c r="BI15" s="368">
        <v>0.52274055659999996</v>
      </c>
      <c r="BJ15" s="368">
        <v>0.52771668936000005</v>
      </c>
      <c r="BK15" s="368">
        <v>0.53405532441000003</v>
      </c>
      <c r="BL15" s="368">
        <v>0.54037108669</v>
      </c>
      <c r="BM15" s="368">
        <v>0.54685213863000004</v>
      </c>
      <c r="BN15" s="368">
        <v>0.55339221324999999</v>
      </c>
      <c r="BO15" s="368">
        <v>0.55999964840000005</v>
      </c>
      <c r="BP15" s="368">
        <v>0.56665538638000001</v>
      </c>
      <c r="BQ15" s="368">
        <v>0.57343485831999996</v>
      </c>
      <c r="BR15" s="368">
        <v>0.58028771500999998</v>
      </c>
      <c r="BS15" s="368">
        <v>0.58721216689</v>
      </c>
      <c r="BT15" s="368">
        <v>0.59425655148000001</v>
      </c>
      <c r="BU15" s="368">
        <v>0.60132776031000001</v>
      </c>
      <c r="BV15" s="368">
        <v>0.60848018626</v>
      </c>
    </row>
    <row r="16" spans="1:74" ht="11.15" customHeight="1" x14ac:dyDescent="0.25">
      <c r="A16" s="159" t="s">
        <v>251</v>
      </c>
      <c r="B16" s="170" t="s">
        <v>342</v>
      </c>
      <c r="C16" s="244">
        <v>0.41724134013000003</v>
      </c>
      <c r="D16" s="244">
        <v>0.3800093879</v>
      </c>
      <c r="E16" s="244">
        <v>0.41984159636000001</v>
      </c>
      <c r="F16" s="244">
        <v>0.41923534119</v>
      </c>
      <c r="G16" s="244">
        <v>0.42058111209999999</v>
      </c>
      <c r="H16" s="244">
        <v>0.41233622203999998</v>
      </c>
      <c r="I16" s="244">
        <v>0.39713059829000003</v>
      </c>
      <c r="J16" s="244">
        <v>0.37677756088999997</v>
      </c>
      <c r="K16" s="244">
        <v>0.40603860463000002</v>
      </c>
      <c r="L16" s="244">
        <v>0.39751599740999999</v>
      </c>
      <c r="M16" s="244">
        <v>0.39402523322999999</v>
      </c>
      <c r="N16" s="244">
        <v>0.38934242898999999</v>
      </c>
      <c r="O16" s="244">
        <v>0.38574709717</v>
      </c>
      <c r="P16" s="244">
        <v>0.40896222692</v>
      </c>
      <c r="Q16" s="244">
        <v>0.39427603387999999</v>
      </c>
      <c r="R16" s="244">
        <v>0.38129290393999998</v>
      </c>
      <c r="S16" s="244">
        <v>0.39339978441000001</v>
      </c>
      <c r="T16" s="244">
        <v>0.39484645225999998</v>
      </c>
      <c r="U16" s="244">
        <v>0.39587816137999998</v>
      </c>
      <c r="V16" s="244">
        <v>0.39646793408999997</v>
      </c>
      <c r="W16" s="244">
        <v>0.40480201330999999</v>
      </c>
      <c r="X16" s="244">
        <v>0.39720353990000001</v>
      </c>
      <c r="Y16" s="244">
        <v>0.41051925364000003</v>
      </c>
      <c r="Z16" s="244">
        <v>0.41123514849999998</v>
      </c>
      <c r="AA16" s="244">
        <v>0.45983787023</v>
      </c>
      <c r="AB16" s="244">
        <v>0.47025797898999999</v>
      </c>
      <c r="AC16" s="244">
        <v>0.44624698506999999</v>
      </c>
      <c r="AD16" s="244">
        <v>0.43344020296000002</v>
      </c>
      <c r="AE16" s="244">
        <v>0.42438874409999999</v>
      </c>
      <c r="AF16" s="244">
        <v>0.41303114695999998</v>
      </c>
      <c r="AG16" s="244">
        <v>0.42503751346000002</v>
      </c>
      <c r="AH16" s="244">
        <v>0.43431339733000002</v>
      </c>
      <c r="AI16" s="244">
        <v>0.42030430990000001</v>
      </c>
      <c r="AJ16" s="244">
        <v>0.45515256518000002</v>
      </c>
      <c r="AK16" s="244">
        <v>0.46885351278999998</v>
      </c>
      <c r="AL16" s="244">
        <v>0.47321128769999998</v>
      </c>
      <c r="AM16" s="244">
        <v>0.49542484041000001</v>
      </c>
      <c r="AN16" s="244">
        <v>0.48873377409000002</v>
      </c>
      <c r="AO16" s="244">
        <v>0.47514908981999998</v>
      </c>
      <c r="AP16" s="244">
        <v>0.43711680774</v>
      </c>
      <c r="AQ16" s="244">
        <v>0.46847767874000001</v>
      </c>
      <c r="AR16" s="244">
        <v>0.48051983877999999</v>
      </c>
      <c r="AS16" s="244">
        <v>0.48491746456000001</v>
      </c>
      <c r="AT16" s="244">
        <v>0.48824476431000002</v>
      </c>
      <c r="AU16" s="244">
        <v>0.49951389484999997</v>
      </c>
      <c r="AV16" s="244">
        <v>0.48635379909999998</v>
      </c>
      <c r="AW16" s="244">
        <v>0.40435316249999997</v>
      </c>
      <c r="AX16" s="244">
        <v>0.47753271341999998</v>
      </c>
      <c r="AY16" s="244">
        <v>0.50412500588999998</v>
      </c>
      <c r="AZ16" s="368">
        <v>0.50232134811999996</v>
      </c>
      <c r="BA16" s="368">
        <v>0.48637575989999998</v>
      </c>
      <c r="BB16" s="368">
        <v>0.48566558189999998</v>
      </c>
      <c r="BC16" s="368">
        <v>0.49843696185000003</v>
      </c>
      <c r="BD16" s="368">
        <v>0.50437307095999995</v>
      </c>
      <c r="BE16" s="368">
        <v>0.52391087033999995</v>
      </c>
      <c r="BF16" s="368">
        <v>0.54740816519000002</v>
      </c>
      <c r="BG16" s="368">
        <v>0.58077281567000005</v>
      </c>
      <c r="BH16" s="368">
        <v>0.59806390514999996</v>
      </c>
      <c r="BI16" s="368">
        <v>0.62089427917999995</v>
      </c>
      <c r="BJ16" s="368">
        <v>0.64190413099999999</v>
      </c>
      <c r="BK16" s="368">
        <v>0.70928005459999999</v>
      </c>
      <c r="BL16" s="368">
        <v>0.73040493926000005</v>
      </c>
      <c r="BM16" s="368">
        <v>0.72925050839000005</v>
      </c>
      <c r="BN16" s="368">
        <v>0.72850390461000003</v>
      </c>
      <c r="BO16" s="368">
        <v>0.74381046101000003</v>
      </c>
      <c r="BP16" s="368">
        <v>0.72583528607000003</v>
      </c>
      <c r="BQ16" s="368">
        <v>0.72369340450999997</v>
      </c>
      <c r="BR16" s="368">
        <v>0.72474081935000001</v>
      </c>
      <c r="BS16" s="368">
        <v>0.73445201283999995</v>
      </c>
      <c r="BT16" s="368">
        <v>0.72759736683999998</v>
      </c>
      <c r="BU16" s="368">
        <v>0.73144403091999999</v>
      </c>
      <c r="BV16" s="368">
        <v>0.72720292174000001</v>
      </c>
    </row>
    <row r="17" spans="1:74" ht="11.15"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443"/>
      <c r="BA17" s="443"/>
      <c r="BB17" s="443"/>
      <c r="BC17" s="443"/>
      <c r="BD17" s="443"/>
      <c r="BE17" s="443"/>
      <c r="BF17" s="443"/>
      <c r="BG17" s="443"/>
      <c r="BH17" s="443"/>
      <c r="BI17" s="443"/>
      <c r="BJ17" s="369"/>
      <c r="BK17" s="369"/>
      <c r="BL17" s="369"/>
      <c r="BM17" s="369"/>
      <c r="BN17" s="369"/>
      <c r="BO17" s="369"/>
      <c r="BP17" s="369"/>
      <c r="BQ17" s="369"/>
      <c r="BR17" s="369"/>
      <c r="BS17" s="369"/>
      <c r="BT17" s="369"/>
      <c r="BU17" s="369"/>
      <c r="BV17" s="369"/>
    </row>
    <row r="18" spans="1:74" ht="11.15" customHeight="1" x14ac:dyDescent="0.25">
      <c r="A18" s="159" t="s">
        <v>344</v>
      </c>
      <c r="B18" s="169" t="s">
        <v>379</v>
      </c>
      <c r="C18" s="244">
        <v>4.3385518317000002</v>
      </c>
      <c r="D18" s="244">
        <v>4.2338399302000003</v>
      </c>
      <c r="E18" s="244">
        <v>4.1344438243999999</v>
      </c>
      <c r="F18" s="244">
        <v>4.2388256146999996</v>
      </c>
      <c r="G18" s="244">
        <v>3.9401136915000001</v>
      </c>
      <c r="H18" s="244">
        <v>4.0613009433</v>
      </c>
      <c r="I18" s="244">
        <v>4.2014239127000002</v>
      </c>
      <c r="J18" s="244">
        <v>3.9982360636999998</v>
      </c>
      <c r="K18" s="244">
        <v>3.7645014042999998</v>
      </c>
      <c r="L18" s="244">
        <v>4.1825965469000002</v>
      </c>
      <c r="M18" s="244">
        <v>4.2107956237000002</v>
      </c>
      <c r="N18" s="244">
        <v>4.2209377792999998</v>
      </c>
      <c r="O18" s="244">
        <v>4.1356670599000003</v>
      </c>
      <c r="P18" s="244">
        <v>4.1429676688999999</v>
      </c>
      <c r="Q18" s="244">
        <v>4.1198237889999998</v>
      </c>
      <c r="R18" s="244">
        <v>4.0373739143999998</v>
      </c>
      <c r="S18" s="244">
        <v>3.8923164261999998</v>
      </c>
      <c r="T18" s="244">
        <v>3.6251340809000001</v>
      </c>
      <c r="U18" s="244">
        <v>3.9505125867999999</v>
      </c>
      <c r="V18" s="244">
        <v>3.7682278188999998</v>
      </c>
      <c r="W18" s="244">
        <v>3.8346204167</v>
      </c>
      <c r="X18" s="244">
        <v>3.9975559018000002</v>
      </c>
      <c r="Y18" s="244">
        <v>4.2726680748000003</v>
      </c>
      <c r="Z18" s="244">
        <v>4.3306201120000001</v>
      </c>
      <c r="AA18" s="244">
        <v>4.3272383090000002</v>
      </c>
      <c r="AB18" s="244">
        <v>4.4508779727999999</v>
      </c>
      <c r="AC18" s="244">
        <v>4.2776648560000003</v>
      </c>
      <c r="AD18" s="244">
        <v>4.4075933757000003</v>
      </c>
      <c r="AE18" s="244">
        <v>4.2500890949999999</v>
      </c>
      <c r="AF18" s="244">
        <v>4.1142707215999996</v>
      </c>
      <c r="AG18" s="244">
        <v>4.2819293087999997</v>
      </c>
      <c r="AH18" s="244">
        <v>4.0786559079</v>
      </c>
      <c r="AI18" s="244">
        <v>3.8353659711999999</v>
      </c>
      <c r="AJ18" s="244">
        <v>4.0559412563999997</v>
      </c>
      <c r="AK18" s="244">
        <v>4.1630450991999997</v>
      </c>
      <c r="AL18" s="244">
        <v>4.3885360563000004</v>
      </c>
      <c r="AM18" s="244">
        <v>4.3478302478000002</v>
      </c>
      <c r="AN18" s="244">
        <v>4.2664943405000004</v>
      </c>
      <c r="AO18" s="244">
        <v>4.3449864742999997</v>
      </c>
      <c r="AP18" s="244">
        <v>3.9882022713</v>
      </c>
      <c r="AQ18" s="244">
        <v>3.8232848977999998</v>
      </c>
      <c r="AR18" s="244">
        <v>3.7077267086000001</v>
      </c>
      <c r="AS18" s="244">
        <v>4.0782112652000002</v>
      </c>
      <c r="AT18" s="244">
        <v>4.1780450209</v>
      </c>
      <c r="AU18" s="244">
        <v>4.1213338638000003</v>
      </c>
      <c r="AV18" s="244">
        <v>4.1777344054999999</v>
      </c>
      <c r="AW18" s="244">
        <v>4.0319341411999998</v>
      </c>
      <c r="AX18" s="244">
        <v>4.2377985348999996</v>
      </c>
      <c r="AY18" s="244">
        <v>4.2168696234</v>
      </c>
      <c r="AZ18" s="368">
        <v>4.2429203509000004</v>
      </c>
      <c r="BA18" s="368">
        <v>4.1860242786999997</v>
      </c>
      <c r="BB18" s="368">
        <v>4.2309769088999998</v>
      </c>
      <c r="BC18" s="368">
        <v>4.1116037014</v>
      </c>
      <c r="BD18" s="368">
        <v>4.1063523818999998</v>
      </c>
      <c r="BE18" s="368">
        <v>4.0738787514999997</v>
      </c>
      <c r="BF18" s="368">
        <v>4.0320330941</v>
      </c>
      <c r="BG18" s="368">
        <v>3.9183808364999999</v>
      </c>
      <c r="BH18" s="368">
        <v>4.2261639431000004</v>
      </c>
      <c r="BI18" s="368">
        <v>4.3089635985000001</v>
      </c>
      <c r="BJ18" s="368">
        <v>4.3677111220000002</v>
      </c>
      <c r="BK18" s="368">
        <v>4.3929334471999999</v>
      </c>
      <c r="BL18" s="368">
        <v>4.4412381243999999</v>
      </c>
      <c r="BM18" s="368">
        <v>4.4760248212000002</v>
      </c>
      <c r="BN18" s="368">
        <v>4.5003337762999998</v>
      </c>
      <c r="BO18" s="368">
        <v>4.4217518360000003</v>
      </c>
      <c r="BP18" s="368">
        <v>4.4394648728000004</v>
      </c>
      <c r="BQ18" s="368">
        <v>4.4681153222000001</v>
      </c>
      <c r="BR18" s="368">
        <v>4.3622311957999997</v>
      </c>
      <c r="BS18" s="368">
        <v>4.2543070115999999</v>
      </c>
      <c r="BT18" s="368">
        <v>4.5392447685999997</v>
      </c>
      <c r="BU18" s="368">
        <v>4.5430706686000004</v>
      </c>
      <c r="BV18" s="368">
        <v>4.5444606460000001</v>
      </c>
    </row>
    <row r="19" spans="1:74" ht="11.15" customHeight="1" x14ac:dyDescent="0.25">
      <c r="A19" s="159" t="s">
        <v>252</v>
      </c>
      <c r="B19" s="170" t="s">
        <v>343</v>
      </c>
      <c r="C19" s="244">
        <v>2.0311920902999998</v>
      </c>
      <c r="D19" s="244">
        <v>1.9549729429</v>
      </c>
      <c r="E19" s="244">
        <v>1.9086385419</v>
      </c>
      <c r="F19" s="244">
        <v>1.8753894667</v>
      </c>
      <c r="G19" s="244">
        <v>1.6637343484</v>
      </c>
      <c r="H19" s="244">
        <v>1.8537938</v>
      </c>
      <c r="I19" s="244">
        <v>1.9195953160999999</v>
      </c>
      <c r="J19" s="244">
        <v>1.8769856386999999</v>
      </c>
      <c r="K19" s="244">
        <v>1.6162414667</v>
      </c>
      <c r="L19" s="244">
        <v>1.863796929</v>
      </c>
      <c r="M19" s="244">
        <v>1.8818891333000001</v>
      </c>
      <c r="N19" s="244">
        <v>1.8587243484</v>
      </c>
      <c r="O19" s="244">
        <v>1.8260446322999999</v>
      </c>
      <c r="P19" s="244">
        <v>1.7523545286</v>
      </c>
      <c r="Q19" s="244">
        <v>1.7617243096999999</v>
      </c>
      <c r="R19" s="244">
        <v>1.7252626</v>
      </c>
      <c r="S19" s="244">
        <v>1.5947349548</v>
      </c>
      <c r="T19" s="244">
        <v>1.4044726000000001</v>
      </c>
      <c r="U19" s="244">
        <v>1.7213465676999999</v>
      </c>
      <c r="V19" s="244">
        <v>1.6687946323</v>
      </c>
      <c r="W19" s="244">
        <v>1.5812215999999999</v>
      </c>
      <c r="X19" s="244">
        <v>1.7962178580999999</v>
      </c>
      <c r="Y19" s="244">
        <v>1.9934262667</v>
      </c>
      <c r="Z19" s="244">
        <v>2.0798765677</v>
      </c>
      <c r="AA19" s="244">
        <v>1.9832422354999999</v>
      </c>
      <c r="AB19" s="244">
        <v>2.1074609896999998</v>
      </c>
      <c r="AC19" s="244">
        <v>2.0633890096999998</v>
      </c>
      <c r="AD19" s="244">
        <v>2.0980042999999999</v>
      </c>
      <c r="AE19" s="244">
        <v>2.0422870741999999</v>
      </c>
      <c r="AF19" s="244">
        <v>1.8631776333000001</v>
      </c>
      <c r="AG19" s="244">
        <v>2.0670412677000001</v>
      </c>
      <c r="AH19" s="244">
        <v>2.0274751386999998</v>
      </c>
      <c r="AI19" s="244">
        <v>1.7765853</v>
      </c>
      <c r="AJ19" s="244">
        <v>1.8840225581000001</v>
      </c>
      <c r="AK19" s="244">
        <v>2.0367816332999999</v>
      </c>
      <c r="AL19" s="244">
        <v>2.1348109451999999</v>
      </c>
      <c r="AM19" s="244">
        <v>2.1282150323</v>
      </c>
      <c r="AN19" s="244">
        <v>2.1097870714</v>
      </c>
      <c r="AO19" s="244">
        <v>2.0987940644999998</v>
      </c>
      <c r="AP19" s="244">
        <v>2.0020633333000002</v>
      </c>
      <c r="AQ19" s="244">
        <v>1.8522666452000001</v>
      </c>
      <c r="AR19" s="244">
        <v>1.850684</v>
      </c>
      <c r="AS19" s="244">
        <v>2.0409666452000002</v>
      </c>
      <c r="AT19" s="244">
        <v>2.0975592295999999</v>
      </c>
      <c r="AU19" s="244">
        <v>2.0418893479000002</v>
      </c>
      <c r="AV19" s="244">
        <v>2.0713847135000001</v>
      </c>
      <c r="AW19" s="244">
        <v>1.9780858890999999</v>
      </c>
      <c r="AX19" s="244">
        <v>2.1133526870999999</v>
      </c>
      <c r="AY19" s="244">
        <v>2.1059279082</v>
      </c>
      <c r="AZ19" s="368">
        <v>2.1362150871000001</v>
      </c>
      <c r="BA19" s="368">
        <v>2.0888416942000001</v>
      </c>
      <c r="BB19" s="368">
        <v>2.1491638242</v>
      </c>
      <c r="BC19" s="368">
        <v>2.0437360537</v>
      </c>
      <c r="BD19" s="368">
        <v>2.0383887676999999</v>
      </c>
      <c r="BE19" s="368">
        <v>2.0808937626000001</v>
      </c>
      <c r="BF19" s="368">
        <v>2.1330442423</v>
      </c>
      <c r="BG19" s="368">
        <v>1.8884432977000001</v>
      </c>
      <c r="BH19" s="368">
        <v>2.1529787375999998</v>
      </c>
      <c r="BI19" s="368">
        <v>2.2196031522999999</v>
      </c>
      <c r="BJ19" s="368">
        <v>2.2655856854</v>
      </c>
      <c r="BK19" s="368">
        <v>2.2959883561000001</v>
      </c>
      <c r="BL19" s="368">
        <v>2.3314488386000001</v>
      </c>
      <c r="BM19" s="368">
        <v>2.3667605960999998</v>
      </c>
      <c r="BN19" s="368">
        <v>2.3971451724000001</v>
      </c>
      <c r="BO19" s="368">
        <v>2.3011583851999999</v>
      </c>
      <c r="BP19" s="368">
        <v>2.3052699187000001</v>
      </c>
      <c r="BQ19" s="368">
        <v>2.4090376321</v>
      </c>
      <c r="BR19" s="368">
        <v>2.4111897534</v>
      </c>
      <c r="BS19" s="368">
        <v>2.1629797921999998</v>
      </c>
      <c r="BT19" s="368">
        <v>2.4214248963</v>
      </c>
      <c r="BU19" s="368">
        <v>2.4266923022000002</v>
      </c>
      <c r="BV19" s="368">
        <v>2.4316095919</v>
      </c>
    </row>
    <row r="20" spans="1:74" ht="11.15" customHeight="1" x14ac:dyDescent="0.25">
      <c r="A20" s="159" t="s">
        <v>1020</v>
      </c>
      <c r="B20" s="170" t="s">
        <v>1021</v>
      </c>
      <c r="C20" s="244">
        <v>1.1637479339000001</v>
      </c>
      <c r="D20" s="244">
        <v>1.1429454217999999</v>
      </c>
      <c r="E20" s="244">
        <v>1.0947861270999999</v>
      </c>
      <c r="F20" s="244">
        <v>1.2248542257999999</v>
      </c>
      <c r="G20" s="244">
        <v>1.1315558645999999</v>
      </c>
      <c r="H20" s="244">
        <v>1.0778321327</v>
      </c>
      <c r="I20" s="244">
        <v>1.1510743771</v>
      </c>
      <c r="J20" s="244">
        <v>1.0466523527</v>
      </c>
      <c r="K20" s="244">
        <v>1.0196088901</v>
      </c>
      <c r="L20" s="244">
        <v>1.1748783853</v>
      </c>
      <c r="M20" s="244">
        <v>1.1798149302000001</v>
      </c>
      <c r="N20" s="244">
        <v>1.2196491185</v>
      </c>
      <c r="O20" s="244">
        <v>1.1906158547000001</v>
      </c>
      <c r="P20" s="244">
        <v>1.2689503665999999</v>
      </c>
      <c r="Q20" s="244">
        <v>1.2375049310999999</v>
      </c>
      <c r="R20" s="244">
        <v>1.1930641701</v>
      </c>
      <c r="S20" s="244">
        <v>1.1906066873000001</v>
      </c>
      <c r="T20" s="244">
        <v>1.1290243903999999</v>
      </c>
      <c r="U20" s="244">
        <v>1.1324733269</v>
      </c>
      <c r="V20" s="244">
        <v>1.0058959000000001</v>
      </c>
      <c r="W20" s="244">
        <v>1.1868028562999999</v>
      </c>
      <c r="X20" s="244">
        <v>1.1133860123999999</v>
      </c>
      <c r="Y20" s="244">
        <v>1.1941747176999999</v>
      </c>
      <c r="Z20" s="244">
        <v>1.154011806</v>
      </c>
      <c r="AA20" s="244">
        <v>1.2049125484000001</v>
      </c>
      <c r="AB20" s="244">
        <v>1.1932865172</v>
      </c>
      <c r="AC20" s="244">
        <v>1.0857158387000001</v>
      </c>
      <c r="AD20" s="244">
        <v>1.2017086667000001</v>
      </c>
      <c r="AE20" s="244">
        <v>1.0866333871</v>
      </c>
      <c r="AF20" s="244">
        <v>1.1407516666999999</v>
      </c>
      <c r="AG20" s="244">
        <v>1.0818422258</v>
      </c>
      <c r="AH20" s="244">
        <v>0.91298209676999997</v>
      </c>
      <c r="AI20" s="244">
        <v>0.93444066667000003</v>
      </c>
      <c r="AJ20" s="244">
        <v>1.0325210323</v>
      </c>
      <c r="AK20" s="244">
        <v>0.99945133333000002</v>
      </c>
      <c r="AL20" s="244">
        <v>1.1181923039999999</v>
      </c>
      <c r="AM20" s="244">
        <v>1.0733226920000001</v>
      </c>
      <c r="AN20" s="244">
        <v>1.0158961276</v>
      </c>
      <c r="AO20" s="244">
        <v>1.0837768219999999</v>
      </c>
      <c r="AP20" s="244">
        <v>0.83212696707</v>
      </c>
      <c r="AQ20" s="244">
        <v>0.86496339127999999</v>
      </c>
      <c r="AR20" s="244">
        <v>0.73042638329999998</v>
      </c>
      <c r="AS20" s="244">
        <v>0.88522510770999996</v>
      </c>
      <c r="AT20" s="244">
        <v>0.94685542063000006</v>
      </c>
      <c r="AU20" s="244">
        <v>0.95712919476000002</v>
      </c>
      <c r="AV20" s="244">
        <v>0.97028421135999998</v>
      </c>
      <c r="AW20" s="244">
        <v>0.91323771970000001</v>
      </c>
      <c r="AX20" s="244">
        <v>0.97792848790999998</v>
      </c>
      <c r="AY20" s="244">
        <v>0.97694169632000005</v>
      </c>
      <c r="AZ20" s="368">
        <v>0.97171394594000005</v>
      </c>
      <c r="BA20" s="368">
        <v>0.96534107396000002</v>
      </c>
      <c r="BB20" s="368">
        <v>0.95943941581000003</v>
      </c>
      <c r="BC20" s="368">
        <v>0.95388298680000005</v>
      </c>
      <c r="BD20" s="368">
        <v>0.94885703625999995</v>
      </c>
      <c r="BE20" s="368">
        <v>0.87323040808999997</v>
      </c>
      <c r="BF20" s="368">
        <v>0.77455902423</v>
      </c>
      <c r="BG20" s="368">
        <v>0.90525932891000005</v>
      </c>
      <c r="BH20" s="368">
        <v>0.94794357213000002</v>
      </c>
      <c r="BI20" s="368">
        <v>0.96055128830000003</v>
      </c>
      <c r="BJ20" s="368">
        <v>0.97317228838000003</v>
      </c>
      <c r="BK20" s="368">
        <v>0.98095365708000004</v>
      </c>
      <c r="BL20" s="368">
        <v>0.9898037596</v>
      </c>
      <c r="BM20" s="368">
        <v>0.99201996637000001</v>
      </c>
      <c r="BN20" s="368">
        <v>0.99465421080000005</v>
      </c>
      <c r="BO20" s="368">
        <v>0.99756353282999999</v>
      </c>
      <c r="BP20" s="368">
        <v>1.005129935</v>
      </c>
      <c r="BQ20" s="368">
        <v>0.92992583073000001</v>
      </c>
      <c r="BR20" s="368">
        <v>0.83480825056999997</v>
      </c>
      <c r="BS20" s="368">
        <v>0.95633702931999998</v>
      </c>
      <c r="BT20" s="368">
        <v>0.98335558905999998</v>
      </c>
      <c r="BU20" s="368">
        <v>0.97841106034000003</v>
      </c>
      <c r="BV20" s="368">
        <v>0.97360636091999997</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443"/>
      <c r="BA21" s="443"/>
      <c r="BB21" s="443"/>
      <c r="BC21" s="443"/>
      <c r="BD21" s="443"/>
      <c r="BE21" s="443"/>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A22" s="159" t="s">
        <v>368</v>
      </c>
      <c r="B22" s="169" t="s">
        <v>917</v>
      </c>
      <c r="C22" s="244">
        <v>14.343159795</v>
      </c>
      <c r="D22" s="244">
        <v>14.390647676</v>
      </c>
      <c r="E22" s="244">
        <v>14.371139921999999</v>
      </c>
      <c r="F22" s="244">
        <v>14.303486484</v>
      </c>
      <c r="G22" s="244">
        <v>14.363204344</v>
      </c>
      <c r="H22" s="244">
        <v>14.462325565</v>
      </c>
      <c r="I22" s="244">
        <v>14.607786399</v>
      </c>
      <c r="J22" s="244">
        <v>14.393754811000001</v>
      </c>
      <c r="K22" s="244">
        <v>14.709335158</v>
      </c>
      <c r="L22" s="244">
        <v>14.759176102</v>
      </c>
      <c r="M22" s="244">
        <v>14.806994917999999</v>
      </c>
      <c r="N22" s="244">
        <v>14.924772368999999</v>
      </c>
      <c r="O22" s="244">
        <v>14.837954785999999</v>
      </c>
      <c r="P22" s="244">
        <v>14.823304715000001</v>
      </c>
      <c r="Q22" s="244">
        <v>14.724437601</v>
      </c>
      <c r="R22" s="244">
        <v>14.325808903</v>
      </c>
      <c r="S22" s="244">
        <v>14.230156799</v>
      </c>
      <c r="T22" s="244">
        <v>14.590736582</v>
      </c>
      <c r="U22" s="244">
        <v>14.559604910999999</v>
      </c>
      <c r="V22" s="244">
        <v>14.570983744999999</v>
      </c>
      <c r="W22" s="244">
        <v>14.506041986</v>
      </c>
      <c r="X22" s="244">
        <v>14.524658632</v>
      </c>
      <c r="Y22" s="244">
        <v>14.667089384000001</v>
      </c>
      <c r="Z22" s="244">
        <v>14.692631726</v>
      </c>
      <c r="AA22" s="244">
        <v>14.718707057</v>
      </c>
      <c r="AB22" s="244">
        <v>14.713710345999999</v>
      </c>
      <c r="AC22" s="244">
        <v>14.687552857</v>
      </c>
      <c r="AD22" s="244">
        <v>14.738056647000001</v>
      </c>
      <c r="AE22" s="244">
        <v>12.475313534</v>
      </c>
      <c r="AF22" s="244">
        <v>12.269700253</v>
      </c>
      <c r="AG22" s="244">
        <v>12.320117146999999</v>
      </c>
      <c r="AH22" s="244">
        <v>12.868314719000001</v>
      </c>
      <c r="AI22" s="244">
        <v>12.892282700000001</v>
      </c>
      <c r="AJ22" s="244">
        <v>13.032673224</v>
      </c>
      <c r="AK22" s="244">
        <v>13.129098533000001</v>
      </c>
      <c r="AL22" s="244">
        <v>13.164657507999999</v>
      </c>
      <c r="AM22" s="244">
        <v>13.302184284999999</v>
      </c>
      <c r="AN22" s="244">
        <v>13.356949762999999</v>
      </c>
      <c r="AO22" s="244">
        <v>13.473792583</v>
      </c>
      <c r="AP22" s="244">
        <v>13.622057369</v>
      </c>
      <c r="AQ22" s="244">
        <v>13.625338530000001</v>
      </c>
      <c r="AR22" s="244">
        <v>13.594163505999999</v>
      </c>
      <c r="AS22" s="244">
        <v>13.658531633000001</v>
      </c>
      <c r="AT22" s="244">
        <v>13.367866595000001</v>
      </c>
      <c r="AU22" s="244">
        <v>13.727637538</v>
      </c>
      <c r="AV22" s="244">
        <v>14.124787889</v>
      </c>
      <c r="AW22" s="244">
        <v>14.282481041</v>
      </c>
      <c r="AX22" s="244">
        <v>14.298358258</v>
      </c>
      <c r="AY22" s="244">
        <v>14.355012350999999</v>
      </c>
      <c r="AZ22" s="368">
        <v>14.450213747999999</v>
      </c>
      <c r="BA22" s="368">
        <v>14.483693071999999</v>
      </c>
      <c r="BB22" s="368">
        <v>14.547866236000001</v>
      </c>
      <c r="BC22" s="368">
        <v>14.565856973000001</v>
      </c>
      <c r="BD22" s="368">
        <v>14.68852019</v>
      </c>
      <c r="BE22" s="368">
        <v>14.754333396</v>
      </c>
      <c r="BF22" s="368">
        <v>14.712530988999999</v>
      </c>
      <c r="BG22" s="368">
        <v>14.79865276</v>
      </c>
      <c r="BH22" s="368">
        <v>14.835731143</v>
      </c>
      <c r="BI22" s="368">
        <v>14.943393678</v>
      </c>
      <c r="BJ22" s="368">
        <v>14.949074559</v>
      </c>
      <c r="BK22" s="368">
        <v>14.998672601000001</v>
      </c>
      <c r="BL22" s="368">
        <v>14.994644953</v>
      </c>
      <c r="BM22" s="368">
        <v>14.93788638</v>
      </c>
      <c r="BN22" s="368">
        <v>14.942865892</v>
      </c>
      <c r="BO22" s="368">
        <v>14.786516645000001</v>
      </c>
      <c r="BP22" s="368">
        <v>14.995752305</v>
      </c>
      <c r="BQ22" s="368">
        <v>15.003206211</v>
      </c>
      <c r="BR22" s="368">
        <v>14.884494682</v>
      </c>
      <c r="BS22" s="368">
        <v>14.956360846000001</v>
      </c>
      <c r="BT22" s="368">
        <v>15.003876676999999</v>
      </c>
      <c r="BU22" s="368">
        <v>15.087972926999999</v>
      </c>
      <c r="BV22" s="368">
        <v>15.088902453999999</v>
      </c>
    </row>
    <row r="23" spans="1:74" ht="11.15" customHeight="1" x14ac:dyDescent="0.25">
      <c r="A23" s="159" t="s">
        <v>253</v>
      </c>
      <c r="B23" s="170" t="s">
        <v>364</v>
      </c>
      <c r="C23" s="244">
        <v>0.81720447753000003</v>
      </c>
      <c r="D23" s="244">
        <v>0.80860447752999998</v>
      </c>
      <c r="E23" s="244">
        <v>0.79660447752999997</v>
      </c>
      <c r="F23" s="244">
        <v>0.78830447752999999</v>
      </c>
      <c r="G23" s="244">
        <v>0.80360447752999997</v>
      </c>
      <c r="H23" s="244">
        <v>0.79460447752999996</v>
      </c>
      <c r="I23" s="244">
        <v>0.77560447752999995</v>
      </c>
      <c r="J23" s="244">
        <v>0.77660447752999995</v>
      </c>
      <c r="K23" s="244">
        <v>0.79860447752999997</v>
      </c>
      <c r="L23" s="244">
        <v>0.78560447752999996</v>
      </c>
      <c r="M23" s="244">
        <v>0.80360447752999997</v>
      </c>
      <c r="N23" s="244">
        <v>0.79260447752999996</v>
      </c>
      <c r="O23" s="244">
        <v>0.79568507642999997</v>
      </c>
      <c r="P23" s="244">
        <v>0.80868507642999998</v>
      </c>
      <c r="Q23" s="244">
        <v>0.80068507642999998</v>
      </c>
      <c r="R23" s="244">
        <v>0.76368507643000005</v>
      </c>
      <c r="S23" s="244">
        <v>0.77868507642999996</v>
      </c>
      <c r="T23" s="244">
        <v>0.77068507642999995</v>
      </c>
      <c r="U23" s="244">
        <v>0.78068507642999996</v>
      </c>
      <c r="V23" s="244">
        <v>0.75168507643000004</v>
      </c>
      <c r="W23" s="244">
        <v>0.75768507643000005</v>
      </c>
      <c r="X23" s="244">
        <v>0.72068507643000002</v>
      </c>
      <c r="Y23" s="244">
        <v>0.77868507642999996</v>
      </c>
      <c r="Z23" s="244">
        <v>0.77368507642999995</v>
      </c>
      <c r="AA23" s="244">
        <v>0.77154685767999998</v>
      </c>
      <c r="AB23" s="244">
        <v>0.75314685768</v>
      </c>
      <c r="AC23" s="244">
        <v>0.76644685767999998</v>
      </c>
      <c r="AD23" s="244">
        <v>0.77394685768000004</v>
      </c>
      <c r="AE23" s="244">
        <v>0.65254685767999998</v>
      </c>
      <c r="AF23" s="244">
        <v>0.65154685767999998</v>
      </c>
      <c r="AG23" s="244">
        <v>0.65264685767999997</v>
      </c>
      <c r="AH23" s="244">
        <v>0.67164685767999999</v>
      </c>
      <c r="AI23" s="244">
        <v>0.65604685768000004</v>
      </c>
      <c r="AJ23" s="244">
        <v>0.67774685767999998</v>
      </c>
      <c r="AK23" s="244">
        <v>0.68874685767999999</v>
      </c>
      <c r="AL23" s="244">
        <v>0.69134685768000004</v>
      </c>
      <c r="AM23" s="244">
        <v>0.75502404593000005</v>
      </c>
      <c r="AN23" s="244">
        <v>0.74402404593000004</v>
      </c>
      <c r="AO23" s="244">
        <v>0.73782404592999995</v>
      </c>
      <c r="AP23" s="244">
        <v>0.70102404593000001</v>
      </c>
      <c r="AQ23" s="244">
        <v>0.67702404592999998</v>
      </c>
      <c r="AR23" s="244">
        <v>0.70812404593</v>
      </c>
      <c r="AS23" s="244">
        <v>0.72002404593000002</v>
      </c>
      <c r="AT23" s="244">
        <v>0.71439610355000005</v>
      </c>
      <c r="AU23" s="244">
        <v>0.70589610354999999</v>
      </c>
      <c r="AV23" s="244">
        <v>0.70719610354999995</v>
      </c>
      <c r="AW23" s="244">
        <v>0.71128370190000001</v>
      </c>
      <c r="AX23" s="244">
        <v>0.72056706538000004</v>
      </c>
      <c r="AY23" s="244">
        <v>0.72881004090000001</v>
      </c>
      <c r="AZ23" s="368">
        <v>0.73532650084999995</v>
      </c>
      <c r="BA23" s="368">
        <v>0.74179493961999998</v>
      </c>
      <c r="BB23" s="368">
        <v>0.7380748385</v>
      </c>
      <c r="BC23" s="368">
        <v>0.73890123884000003</v>
      </c>
      <c r="BD23" s="368">
        <v>0.73993275456999996</v>
      </c>
      <c r="BE23" s="368">
        <v>0.74106363069000003</v>
      </c>
      <c r="BF23" s="368">
        <v>0.73733622211000005</v>
      </c>
      <c r="BG23" s="368">
        <v>0.73367060042999999</v>
      </c>
      <c r="BH23" s="368">
        <v>0.73771193662000001</v>
      </c>
      <c r="BI23" s="368">
        <v>0.73456712716999994</v>
      </c>
      <c r="BJ23" s="368">
        <v>0.73147779961000003</v>
      </c>
      <c r="BK23" s="368">
        <v>0.73030124379000005</v>
      </c>
      <c r="BL23" s="368">
        <v>0.72736078155999995</v>
      </c>
      <c r="BM23" s="368">
        <v>0.70925431820999996</v>
      </c>
      <c r="BN23" s="368">
        <v>0.70077300502999995</v>
      </c>
      <c r="BO23" s="368">
        <v>0.71277319107000003</v>
      </c>
      <c r="BP23" s="368">
        <v>0.70987255189999998</v>
      </c>
      <c r="BQ23" s="368">
        <v>0.70690676202000002</v>
      </c>
      <c r="BR23" s="368">
        <v>0.69298259079000002</v>
      </c>
      <c r="BS23" s="368">
        <v>0.69410589984000004</v>
      </c>
      <c r="BT23" s="368">
        <v>0.71761238283999995</v>
      </c>
      <c r="BU23" s="368">
        <v>0.71883000414999998</v>
      </c>
      <c r="BV23" s="368">
        <v>0.72008214245000002</v>
      </c>
    </row>
    <row r="24" spans="1:74" ht="11.15" customHeight="1" x14ac:dyDescent="0.25">
      <c r="A24" s="159" t="s">
        <v>254</v>
      </c>
      <c r="B24" s="170" t="s">
        <v>365</v>
      </c>
      <c r="C24" s="244">
        <v>1.9497282027</v>
      </c>
      <c r="D24" s="244">
        <v>2.0031007021999998</v>
      </c>
      <c r="E24" s="244">
        <v>1.9801323937999999</v>
      </c>
      <c r="F24" s="244">
        <v>1.9315269503000001</v>
      </c>
      <c r="G24" s="244">
        <v>1.971759687</v>
      </c>
      <c r="H24" s="244">
        <v>1.9738625651999999</v>
      </c>
      <c r="I24" s="244">
        <v>1.9941328066999999</v>
      </c>
      <c r="J24" s="244">
        <v>1.7823588963000001</v>
      </c>
      <c r="K24" s="244">
        <v>1.9215044911000001</v>
      </c>
      <c r="L24" s="244">
        <v>1.9339683484000001</v>
      </c>
      <c r="M24" s="244">
        <v>2.0059817842999998</v>
      </c>
      <c r="N24" s="244">
        <v>2.0583757121000001</v>
      </c>
      <c r="O24" s="244">
        <v>2.0479610226</v>
      </c>
      <c r="P24" s="244">
        <v>2.0608621999999999</v>
      </c>
      <c r="Q24" s="244">
        <v>1.9804880806</v>
      </c>
      <c r="R24" s="244">
        <v>1.7368296933</v>
      </c>
      <c r="S24" s="244">
        <v>1.7812478870999999</v>
      </c>
      <c r="T24" s="244">
        <v>2.0489451333000002</v>
      </c>
      <c r="U24" s="244">
        <v>2.0423790226</v>
      </c>
      <c r="V24" s="244">
        <v>1.9323302161</v>
      </c>
      <c r="W24" s="244">
        <v>1.8986889467000001</v>
      </c>
      <c r="X24" s="244">
        <v>1.9745324355</v>
      </c>
      <c r="Y24" s="244">
        <v>2.0397480733000002</v>
      </c>
      <c r="Z24" s="244">
        <v>2.0512174419</v>
      </c>
      <c r="AA24" s="244">
        <v>2.0473572710000001</v>
      </c>
      <c r="AB24" s="244">
        <v>2.0787306276000002</v>
      </c>
      <c r="AC24" s="244">
        <v>2.0429186839</v>
      </c>
      <c r="AD24" s="244">
        <v>2.0439404933</v>
      </c>
      <c r="AE24" s="244">
        <v>1.8406886194000001</v>
      </c>
      <c r="AF24" s="244">
        <v>1.704477</v>
      </c>
      <c r="AG24" s="244">
        <v>1.7014261032</v>
      </c>
      <c r="AH24" s="244">
        <v>1.7407880305000001</v>
      </c>
      <c r="AI24" s="244">
        <v>1.6859510799999999</v>
      </c>
      <c r="AJ24" s="244">
        <v>1.7734167613</v>
      </c>
      <c r="AK24" s="244">
        <v>1.8307742467000001</v>
      </c>
      <c r="AL24" s="244">
        <v>1.8312633677000001</v>
      </c>
      <c r="AM24" s="244">
        <v>1.8013956525000001</v>
      </c>
      <c r="AN24" s="244">
        <v>1.9186329838</v>
      </c>
      <c r="AO24" s="244">
        <v>1.8860012978</v>
      </c>
      <c r="AP24" s="244">
        <v>1.8519923778</v>
      </c>
      <c r="AQ24" s="244">
        <v>1.8818128175</v>
      </c>
      <c r="AR24" s="244">
        <v>1.8594485595000001</v>
      </c>
      <c r="AS24" s="244">
        <v>1.8658343328</v>
      </c>
      <c r="AT24" s="244">
        <v>1.6146734541000001</v>
      </c>
      <c r="AU24" s="244">
        <v>1.6906004906000001</v>
      </c>
      <c r="AV24" s="244">
        <v>1.9579973289999999</v>
      </c>
      <c r="AW24" s="244">
        <v>2.0402948654999999</v>
      </c>
      <c r="AX24" s="244">
        <v>2.0448372530999999</v>
      </c>
      <c r="AY24" s="244">
        <v>2.0032781525000001</v>
      </c>
      <c r="AZ24" s="368">
        <v>2.0514338254000002</v>
      </c>
      <c r="BA24" s="368">
        <v>2.0240193016000001</v>
      </c>
      <c r="BB24" s="368">
        <v>2.0259262309000001</v>
      </c>
      <c r="BC24" s="368">
        <v>1.9677888063</v>
      </c>
      <c r="BD24" s="368">
        <v>2.0271805307999999</v>
      </c>
      <c r="BE24" s="368">
        <v>2.027808056</v>
      </c>
      <c r="BF24" s="368">
        <v>1.9310587524</v>
      </c>
      <c r="BG24" s="368">
        <v>1.9759017346000001</v>
      </c>
      <c r="BH24" s="368">
        <v>1.9760405940000001</v>
      </c>
      <c r="BI24" s="368">
        <v>2.0563793702000002</v>
      </c>
      <c r="BJ24" s="368">
        <v>2.0531476203999999</v>
      </c>
      <c r="BK24" s="368">
        <v>2.0915215597999999</v>
      </c>
      <c r="BL24" s="368">
        <v>2.0883651766</v>
      </c>
      <c r="BM24" s="368">
        <v>2.0424185094</v>
      </c>
      <c r="BN24" s="368">
        <v>2.0393910933999999</v>
      </c>
      <c r="BO24" s="368">
        <v>1.8473537925000001</v>
      </c>
      <c r="BP24" s="368">
        <v>2.0484352539000001</v>
      </c>
      <c r="BQ24" s="368">
        <v>2.0454521297000001</v>
      </c>
      <c r="BR24" s="368">
        <v>1.9259179455</v>
      </c>
      <c r="BS24" s="368">
        <v>1.9767076148</v>
      </c>
      <c r="BT24" s="368">
        <v>1.9957698259000001</v>
      </c>
      <c r="BU24" s="368">
        <v>2.0793699454999999</v>
      </c>
      <c r="BV24" s="368">
        <v>2.0820005116</v>
      </c>
    </row>
    <row r="25" spans="1:74" ht="11.15" customHeight="1" x14ac:dyDescent="0.25">
      <c r="A25" s="159" t="s">
        <v>255</v>
      </c>
      <c r="B25" s="170" t="s">
        <v>366</v>
      </c>
      <c r="C25" s="244">
        <v>11.175493583</v>
      </c>
      <c r="D25" s="244">
        <v>11.177809964</v>
      </c>
      <c r="E25" s="244">
        <v>11.191690518</v>
      </c>
      <c r="F25" s="244">
        <v>11.187958523000001</v>
      </c>
      <c r="G25" s="244">
        <v>11.195213646999999</v>
      </c>
      <c r="H25" s="244">
        <v>11.288574990000001</v>
      </c>
      <c r="I25" s="244">
        <v>11.440106583</v>
      </c>
      <c r="J25" s="244">
        <v>11.436819905</v>
      </c>
      <c r="K25" s="244">
        <v>11.590326657</v>
      </c>
      <c r="L25" s="244">
        <v>11.639671743999999</v>
      </c>
      <c r="M25" s="244">
        <v>11.597852122999999</v>
      </c>
      <c r="N25" s="244">
        <v>11.676794646999999</v>
      </c>
      <c r="O25" s="244">
        <v>11.599108104999999</v>
      </c>
      <c r="P25" s="244">
        <v>11.556903857</v>
      </c>
      <c r="Q25" s="244">
        <v>11.525455792000001</v>
      </c>
      <c r="R25" s="244">
        <v>11.461809323000001</v>
      </c>
      <c r="S25" s="244">
        <v>11.33532505</v>
      </c>
      <c r="T25" s="244">
        <v>11.38218109</v>
      </c>
      <c r="U25" s="244">
        <v>11.376893244</v>
      </c>
      <c r="V25" s="244">
        <v>11.526401599</v>
      </c>
      <c r="W25" s="244">
        <v>11.486364823000001</v>
      </c>
      <c r="X25" s="244">
        <v>11.462157696</v>
      </c>
      <c r="Y25" s="244">
        <v>11.479694522999999</v>
      </c>
      <c r="Z25" s="244">
        <v>11.497507212</v>
      </c>
      <c r="AA25" s="244">
        <v>11.541134488999999</v>
      </c>
      <c r="AB25" s="244">
        <v>11.522200421999999</v>
      </c>
      <c r="AC25" s="244">
        <v>11.518718875999999</v>
      </c>
      <c r="AD25" s="244">
        <v>11.563714857000001</v>
      </c>
      <c r="AE25" s="244">
        <v>9.6256006181</v>
      </c>
      <c r="AF25" s="244">
        <v>9.5583419567999997</v>
      </c>
      <c r="AG25" s="244">
        <v>9.6107987471000005</v>
      </c>
      <c r="AH25" s="244">
        <v>10.100466392</v>
      </c>
      <c r="AI25" s="244">
        <v>10.195001323</v>
      </c>
      <c r="AJ25" s="244">
        <v>10.226424165999999</v>
      </c>
      <c r="AK25" s="244">
        <v>10.254862989999999</v>
      </c>
      <c r="AL25" s="244">
        <v>10.287617844</v>
      </c>
      <c r="AM25" s="244">
        <v>10.404126547000001</v>
      </c>
      <c r="AN25" s="244">
        <v>10.352994693999999</v>
      </c>
      <c r="AO25" s="244">
        <v>10.5086972</v>
      </c>
      <c r="AP25" s="244">
        <v>10.728067906</v>
      </c>
      <c r="AQ25" s="244">
        <v>10.724565627</v>
      </c>
      <c r="AR25" s="244">
        <v>10.682126861</v>
      </c>
      <c r="AS25" s="244">
        <v>10.730252215</v>
      </c>
      <c r="AT25" s="244">
        <v>10.696325433</v>
      </c>
      <c r="AU25" s="244">
        <v>10.989086339</v>
      </c>
      <c r="AV25" s="244">
        <v>11.118307851999999</v>
      </c>
      <c r="AW25" s="244">
        <v>11.184728639999999</v>
      </c>
      <c r="AX25" s="244">
        <v>11.186535255000001</v>
      </c>
      <c r="AY25" s="244">
        <v>11.28511891</v>
      </c>
      <c r="AZ25" s="368">
        <v>11.317680081000001</v>
      </c>
      <c r="BA25" s="368">
        <v>11.367829944</v>
      </c>
      <c r="BB25" s="368">
        <v>11.427591354</v>
      </c>
      <c r="BC25" s="368">
        <v>11.495619893000001</v>
      </c>
      <c r="BD25" s="368">
        <v>11.557970298000001</v>
      </c>
      <c r="BE25" s="368">
        <v>11.621278894</v>
      </c>
      <c r="BF25" s="368">
        <v>11.681019263</v>
      </c>
      <c r="BG25" s="368">
        <v>11.725960687000001</v>
      </c>
      <c r="BH25" s="368">
        <v>11.761429487999999</v>
      </c>
      <c r="BI25" s="368">
        <v>11.790862976</v>
      </c>
      <c r="BJ25" s="368">
        <v>11.804150624</v>
      </c>
      <c r="BK25" s="368">
        <v>11.809740953</v>
      </c>
      <c r="BL25" s="368">
        <v>11.810483791999999</v>
      </c>
      <c r="BM25" s="368">
        <v>11.820192806</v>
      </c>
      <c r="BN25" s="368">
        <v>11.837119456</v>
      </c>
      <c r="BO25" s="368">
        <v>11.860177242000001</v>
      </c>
      <c r="BP25" s="368">
        <v>11.871599655000001</v>
      </c>
      <c r="BQ25" s="368">
        <v>11.884517096</v>
      </c>
      <c r="BR25" s="368">
        <v>11.900528671</v>
      </c>
      <c r="BS25" s="368">
        <v>11.920666654</v>
      </c>
      <c r="BT25" s="368">
        <v>11.928378187</v>
      </c>
      <c r="BU25" s="368">
        <v>11.926762030000001</v>
      </c>
      <c r="BV25" s="368">
        <v>11.925194901999999</v>
      </c>
    </row>
    <row r="26" spans="1:74" ht="11.15" customHeight="1" x14ac:dyDescent="0.25">
      <c r="A26" s="159" t="s">
        <v>853</v>
      </c>
      <c r="B26" s="170" t="s">
        <v>854</v>
      </c>
      <c r="C26" s="244">
        <v>0.29569794234000002</v>
      </c>
      <c r="D26" s="244">
        <v>0.29553394234000002</v>
      </c>
      <c r="E26" s="244">
        <v>0.29904794233999998</v>
      </c>
      <c r="F26" s="244">
        <v>0.29301994234000001</v>
      </c>
      <c r="G26" s="244">
        <v>0.28904594233999997</v>
      </c>
      <c r="H26" s="244">
        <v>0.30112094233999998</v>
      </c>
      <c r="I26" s="244">
        <v>0.29449294234000001</v>
      </c>
      <c r="J26" s="244">
        <v>0.29449294234000001</v>
      </c>
      <c r="K26" s="244">
        <v>0.29449294234000001</v>
      </c>
      <c r="L26" s="244">
        <v>0.29449294234000001</v>
      </c>
      <c r="M26" s="244">
        <v>0.29449294234000001</v>
      </c>
      <c r="N26" s="244">
        <v>0.29201994234</v>
      </c>
      <c r="O26" s="244">
        <v>0.28792283212000003</v>
      </c>
      <c r="P26" s="244">
        <v>0.28792283212000003</v>
      </c>
      <c r="Q26" s="244">
        <v>0.31037090196</v>
      </c>
      <c r="R26" s="244">
        <v>0.25561505980999999</v>
      </c>
      <c r="S26" s="244">
        <v>0.22687003479000001</v>
      </c>
      <c r="T26" s="244">
        <v>0.28058753215999999</v>
      </c>
      <c r="U26" s="244">
        <v>0.25207381788</v>
      </c>
      <c r="V26" s="244">
        <v>0.25428810358999998</v>
      </c>
      <c r="W26" s="244">
        <v>0.25650238931000002</v>
      </c>
      <c r="X26" s="244">
        <v>0.25871667502000001</v>
      </c>
      <c r="Y26" s="244">
        <v>0.26093096072999999</v>
      </c>
      <c r="Z26" s="244">
        <v>0.26314524644999998</v>
      </c>
      <c r="AA26" s="244">
        <v>0.25111421891000002</v>
      </c>
      <c r="AB26" s="244">
        <v>0.25111421891000002</v>
      </c>
      <c r="AC26" s="244">
        <v>0.25111421891000002</v>
      </c>
      <c r="AD26" s="244">
        <v>0.25111421891000002</v>
      </c>
      <c r="AE26" s="244">
        <v>0.25111421891000002</v>
      </c>
      <c r="AF26" s="244">
        <v>0.25111421891000002</v>
      </c>
      <c r="AG26" s="244">
        <v>0.25111421891000002</v>
      </c>
      <c r="AH26" s="244">
        <v>0.25111421891000002</v>
      </c>
      <c r="AI26" s="244">
        <v>0.25111421891000002</v>
      </c>
      <c r="AJ26" s="244">
        <v>0.25111421891000002</v>
      </c>
      <c r="AK26" s="244">
        <v>0.25111421891000002</v>
      </c>
      <c r="AL26" s="244">
        <v>0.25111421891000002</v>
      </c>
      <c r="AM26" s="244">
        <v>0.23842894958999999</v>
      </c>
      <c r="AN26" s="244">
        <v>0.23842894958999999</v>
      </c>
      <c r="AO26" s="244">
        <v>0.23842894958999999</v>
      </c>
      <c r="AP26" s="244">
        <v>0.23842894958999999</v>
      </c>
      <c r="AQ26" s="244">
        <v>0.23842894958999999</v>
      </c>
      <c r="AR26" s="244">
        <v>0.23842894958999999</v>
      </c>
      <c r="AS26" s="244">
        <v>0.23842894958999999</v>
      </c>
      <c r="AT26" s="244">
        <v>0.23829052562</v>
      </c>
      <c r="AU26" s="244">
        <v>0.23829052562</v>
      </c>
      <c r="AV26" s="244">
        <v>0.23829052562</v>
      </c>
      <c r="AW26" s="244">
        <v>0.23834371402999999</v>
      </c>
      <c r="AX26" s="244">
        <v>0.23839433108999999</v>
      </c>
      <c r="AY26" s="244">
        <v>0.22680045357</v>
      </c>
      <c r="AZ26" s="368">
        <v>0.22684894786000001</v>
      </c>
      <c r="BA26" s="368">
        <v>0.22681500241999999</v>
      </c>
      <c r="BB26" s="368">
        <v>0.22680839422999999</v>
      </c>
      <c r="BC26" s="368">
        <v>0.22682063676</v>
      </c>
      <c r="BD26" s="368">
        <v>0.22686436784</v>
      </c>
      <c r="BE26" s="368">
        <v>0.22686287141</v>
      </c>
      <c r="BF26" s="368">
        <v>0.22685717008</v>
      </c>
      <c r="BG26" s="368">
        <v>0.22686924542</v>
      </c>
      <c r="BH26" s="368">
        <v>0.22684310079</v>
      </c>
      <c r="BI26" s="368">
        <v>0.22687806588000001</v>
      </c>
      <c r="BJ26" s="368">
        <v>0.22690909551999999</v>
      </c>
      <c r="BK26" s="368">
        <v>0.23647786908999999</v>
      </c>
      <c r="BL26" s="368">
        <v>0.23655566375000001</v>
      </c>
      <c r="BM26" s="368">
        <v>0.23651803286</v>
      </c>
      <c r="BN26" s="368">
        <v>0.23650432709999999</v>
      </c>
      <c r="BO26" s="368">
        <v>0.23650491438999999</v>
      </c>
      <c r="BP26" s="368">
        <v>0.23654579394</v>
      </c>
      <c r="BQ26" s="368">
        <v>0.23653013529</v>
      </c>
      <c r="BR26" s="368">
        <v>0.23652464908000001</v>
      </c>
      <c r="BS26" s="368">
        <v>0.23653292884999999</v>
      </c>
      <c r="BT26" s="368">
        <v>0.23649341343999999</v>
      </c>
      <c r="BU26" s="368">
        <v>0.23652845014000001</v>
      </c>
      <c r="BV26" s="368">
        <v>0.23656863623999999</v>
      </c>
    </row>
    <row r="27" spans="1:74" ht="11.15" customHeight="1" x14ac:dyDescent="0.25">
      <c r="A27" s="159" t="s">
        <v>367</v>
      </c>
      <c r="B27" s="170" t="s">
        <v>918</v>
      </c>
      <c r="C27" s="244">
        <v>0.10503559</v>
      </c>
      <c r="D27" s="244">
        <v>0.10559859000000001</v>
      </c>
      <c r="E27" s="244">
        <v>0.10366459</v>
      </c>
      <c r="F27" s="244">
        <v>0.10267659</v>
      </c>
      <c r="G27" s="244">
        <v>0.10358059</v>
      </c>
      <c r="H27" s="244">
        <v>0.10416259</v>
      </c>
      <c r="I27" s="244">
        <v>0.10344958999999999</v>
      </c>
      <c r="J27" s="244">
        <v>0.10347859</v>
      </c>
      <c r="K27" s="244">
        <v>0.10440658999999999</v>
      </c>
      <c r="L27" s="244">
        <v>0.10543859</v>
      </c>
      <c r="M27" s="244">
        <v>0.10506359</v>
      </c>
      <c r="N27" s="244">
        <v>0.10497759</v>
      </c>
      <c r="O27" s="244">
        <v>0.10727775000000001</v>
      </c>
      <c r="P27" s="244">
        <v>0.10893075000000001</v>
      </c>
      <c r="Q27" s="244">
        <v>0.10743775</v>
      </c>
      <c r="R27" s="244">
        <v>0.10786975</v>
      </c>
      <c r="S27" s="244">
        <v>0.10802875000000001</v>
      </c>
      <c r="T27" s="244">
        <v>0.10833775</v>
      </c>
      <c r="U27" s="244">
        <v>0.10757375</v>
      </c>
      <c r="V27" s="244">
        <v>0.10627875000000001</v>
      </c>
      <c r="W27" s="244">
        <v>0.10680075</v>
      </c>
      <c r="X27" s="244">
        <v>0.10856675</v>
      </c>
      <c r="Y27" s="244">
        <v>0.10803074999999999</v>
      </c>
      <c r="Z27" s="244">
        <v>0.10707675</v>
      </c>
      <c r="AA27" s="244">
        <v>0.10755422000000001</v>
      </c>
      <c r="AB27" s="244">
        <v>0.10851822</v>
      </c>
      <c r="AC27" s="244">
        <v>0.10835422</v>
      </c>
      <c r="AD27" s="244">
        <v>0.10534022</v>
      </c>
      <c r="AE27" s="244">
        <v>0.10536321999999999</v>
      </c>
      <c r="AF27" s="244">
        <v>0.10422022</v>
      </c>
      <c r="AG27" s="244">
        <v>0.10413122</v>
      </c>
      <c r="AH27" s="244">
        <v>0.10429922</v>
      </c>
      <c r="AI27" s="244">
        <v>0.10416922000000001</v>
      </c>
      <c r="AJ27" s="244">
        <v>0.10397122</v>
      </c>
      <c r="AK27" s="244">
        <v>0.10360022000000001</v>
      </c>
      <c r="AL27" s="244">
        <v>0.10331522</v>
      </c>
      <c r="AM27" s="244">
        <v>0.10320909</v>
      </c>
      <c r="AN27" s="244">
        <v>0.10286909</v>
      </c>
      <c r="AO27" s="244">
        <v>0.10284109</v>
      </c>
      <c r="AP27" s="244">
        <v>0.10254409</v>
      </c>
      <c r="AQ27" s="244">
        <v>0.10350709</v>
      </c>
      <c r="AR27" s="244">
        <v>0.10603509</v>
      </c>
      <c r="AS27" s="244">
        <v>0.10399209</v>
      </c>
      <c r="AT27" s="244">
        <v>0.10418107899</v>
      </c>
      <c r="AU27" s="244">
        <v>0.10376407898999999</v>
      </c>
      <c r="AV27" s="244">
        <v>0.10299607899</v>
      </c>
      <c r="AW27" s="244">
        <v>0.10783011993</v>
      </c>
      <c r="AX27" s="244">
        <v>0.10802435331</v>
      </c>
      <c r="AY27" s="244">
        <v>0.11100479358</v>
      </c>
      <c r="AZ27" s="368">
        <v>0.11892439266</v>
      </c>
      <c r="BA27" s="368">
        <v>0.12323388352</v>
      </c>
      <c r="BB27" s="368">
        <v>0.12946541839</v>
      </c>
      <c r="BC27" s="368">
        <v>0.13672639855999999</v>
      </c>
      <c r="BD27" s="368">
        <v>0.13657223927000001</v>
      </c>
      <c r="BE27" s="368">
        <v>0.13731994364</v>
      </c>
      <c r="BF27" s="368">
        <v>0.13625958121000001</v>
      </c>
      <c r="BG27" s="368">
        <v>0.13625049219999999</v>
      </c>
      <c r="BH27" s="368">
        <v>0.13370602377999999</v>
      </c>
      <c r="BI27" s="368">
        <v>0.13470613864</v>
      </c>
      <c r="BJ27" s="368">
        <v>0.13338941969000001</v>
      </c>
      <c r="BK27" s="368">
        <v>0.13063097516</v>
      </c>
      <c r="BL27" s="368">
        <v>0.13187953833999999</v>
      </c>
      <c r="BM27" s="368">
        <v>0.12950271381</v>
      </c>
      <c r="BN27" s="368">
        <v>0.12907801028999999</v>
      </c>
      <c r="BO27" s="368">
        <v>0.12970750537</v>
      </c>
      <c r="BP27" s="368">
        <v>0.12929904948000001</v>
      </c>
      <c r="BQ27" s="368">
        <v>0.12980008731000001</v>
      </c>
      <c r="BR27" s="368">
        <v>0.12854082519999999</v>
      </c>
      <c r="BS27" s="368">
        <v>0.12834774788</v>
      </c>
      <c r="BT27" s="368">
        <v>0.12562286819999999</v>
      </c>
      <c r="BU27" s="368">
        <v>0.12648249749000001</v>
      </c>
      <c r="BV27" s="368">
        <v>0.12505626154999999</v>
      </c>
    </row>
    <row r="28" spans="1:74" ht="11.15"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443"/>
      <c r="BA28" s="443"/>
      <c r="BB28" s="443"/>
      <c r="BC28" s="443"/>
      <c r="BD28" s="443"/>
      <c r="BE28" s="443"/>
      <c r="BF28" s="443"/>
      <c r="BG28" s="443"/>
      <c r="BH28" s="443"/>
      <c r="BI28" s="443"/>
      <c r="BJ28" s="369"/>
      <c r="BK28" s="369"/>
      <c r="BL28" s="369"/>
      <c r="BM28" s="369"/>
      <c r="BN28" s="369"/>
      <c r="BO28" s="369"/>
      <c r="BP28" s="369"/>
      <c r="BQ28" s="369"/>
      <c r="BR28" s="369"/>
      <c r="BS28" s="369"/>
      <c r="BT28" s="369"/>
      <c r="BU28" s="369"/>
      <c r="BV28" s="369"/>
    </row>
    <row r="29" spans="1:74" ht="11.15" customHeight="1" x14ac:dyDescent="0.25">
      <c r="A29" s="159" t="s">
        <v>370</v>
      </c>
      <c r="B29" s="169" t="s">
        <v>380</v>
      </c>
      <c r="C29" s="244">
        <v>3.0422840129000002</v>
      </c>
      <c r="D29" s="244">
        <v>3.0277111143000002</v>
      </c>
      <c r="E29" s="244">
        <v>3.0953663355000001</v>
      </c>
      <c r="F29" s="244">
        <v>3.0966604000000002</v>
      </c>
      <c r="G29" s="244">
        <v>3.1080374000000002</v>
      </c>
      <c r="H29" s="244">
        <v>3.1192174000000001</v>
      </c>
      <c r="I29" s="244">
        <v>3.1235864000000002</v>
      </c>
      <c r="J29" s="244">
        <v>3.1097334000000001</v>
      </c>
      <c r="K29" s="244">
        <v>3.1029694000000001</v>
      </c>
      <c r="L29" s="244">
        <v>3.1302954000000001</v>
      </c>
      <c r="M29" s="244">
        <v>3.1316983999999999</v>
      </c>
      <c r="N29" s="244">
        <v>3.1217289483999999</v>
      </c>
      <c r="O29" s="244">
        <v>3.0563581677</v>
      </c>
      <c r="P29" s="244">
        <v>3.0515313429000002</v>
      </c>
      <c r="Q29" s="244">
        <v>3.0275840065000001</v>
      </c>
      <c r="R29" s="244">
        <v>3.0391228667000001</v>
      </c>
      <c r="S29" s="244">
        <v>3.0299465226</v>
      </c>
      <c r="T29" s="244">
        <v>3.0364532</v>
      </c>
      <c r="U29" s="244">
        <v>3.0327150710000002</v>
      </c>
      <c r="V29" s="244">
        <v>3.0360926516000002</v>
      </c>
      <c r="W29" s="244">
        <v>3.0420495333000002</v>
      </c>
      <c r="X29" s="244">
        <v>3.0561172000000001</v>
      </c>
      <c r="Y29" s="244">
        <v>3.0418721999999998</v>
      </c>
      <c r="Z29" s="244">
        <v>3.0339991999999998</v>
      </c>
      <c r="AA29" s="244">
        <v>2.9836613000000001</v>
      </c>
      <c r="AB29" s="244">
        <v>3.0270722999999999</v>
      </c>
      <c r="AC29" s="244">
        <v>3.1633353</v>
      </c>
      <c r="AD29" s="244">
        <v>3.2259733000000002</v>
      </c>
      <c r="AE29" s="244">
        <v>2.8839703000000001</v>
      </c>
      <c r="AF29" s="244">
        <v>2.9649432999999998</v>
      </c>
      <c r="AG29" s="244">
        <v>2.9609163000000001</v>
      </c>
      <c r="AH29" s="244">
        <v>2.9888892999999999</v>
      </c>
      <c r="AI29" s="244">
        <v>2.9958632999999999</v>
      </c>
      <c r="AJ29" s="244">
        <v>3.0278363000000001</v>
      </c>
      <c r="AK29" s="244">
        <v>3.0228093</v>
      </c>
      <c r="AL29" s="244">
        <v>3.0377833000000001</v>
      </c>
      <c r="AM29" s="244">
        <v>3.0727935</v>
      </c>
      <c r="AN29" s="244">
        <v>3.0674674999999998</v>
      </c>
      <c r="AO29" s="244">
        <v>3.0724404999999999</v>
      </c>
      <c r="AP29" s="244">
        <v>3.0854145000000002</v>
      </c>
      <c r="AQ29" s="244">
        <v>3.0923885000000002</v>
      </c>
      <c r="AR29" s="244">
        <v>3.1063624999999999</v>
      </c>
      <c r="AS29" s="244">
        <v>3.1163365000000001</v>
      </c>
      <c r="AT29" s="244">
        <v>3.1241987817000001</v>
      </c>
      <c r="AU29" s="244">
        <v>3.1362977817000002</v>
      </c>
      <c r="AV29" s="244">
        <v>3.1350077817000002</v>
      </c>
      <c r="AW29" s="244">
        <v>3.1134284767999998</v>
      </c>
      <c r="AX29" s="244">
        <v>3.1261098121000002</v>
      </c>
      <c r="AY29" s="244">
        <v>3.1580767166000001</v>
      </c>
      <c r="AZ29" s="368">
        <v>3.1761164551999999</v>
      </c>
      <c r="BA29" s="368">
        <v>3.1786127702</v>
      </c>
      <c r="BB29" s="368">
        <v>3.1763354317000001</v>
      </c>
      <c r="BC29" s="368">
        <v>3.1744813178000002</v>
      </c>
      <c r="BD29" s="368">
        <v>3.1731497878999999</v>
      </c>
      <c r="BE29" s="368">
        <v>3.1714732470000002</v>
      </c>
      <c r="BF29" s="368">
        <v>3.1701323698000001</v>
      </c>
      <c r="BG29" s="368">
        <v>3.1686689065999998</v>
      </c>
      <c r="BH29" s="368">
        <v>3.1667099995000001</v>
      </c>
      <c r="BI29" s="368">
        <v>3.1654652341</v>
      </c>
      <c r="BJ29" s="368">
        <v>3.1643258087000001</v>
      </c>
      <c r="BK29" s="368">
        <v>3.2055406653</v>
      </c>
      <c r="BL29" s="368">
        <v>3.2039313057999999</v>
      </c>
      <c r="BM29" s="368">
        <v>3.2022448575000002</v>
      </c>
      <c r="BN29" s="368">
        <v>3.2005012711999998</v>
      </c>
      <c r="BO29" s="368">
        <v>3.199148965</v>
      </c>
      <c r="BP29" s="368">
        <v>3.1983604542999999</v>
      </c>
      <c r="BQ29" s="368">
        <v>3.1973520031999998</v>
      </c>
      <c r="BR29" s="368">
        <v>3.1963783088</v>
      </c>
      <c r="BS29" s="368">
        <v>3.1955569676</v>
      </c>
      <c r="BT29" s="368">
        <v>3.1944294402</v>
      </c>
      <c r="BU29" s="368">
        <v>3.1937212614999999</v>
      </c>
      <c r="BV29" s="368">
        <v>3.1931614340999999</v>
      </c>
    </row>
    <row r="30" spans="1:74" ht="11.15" customHeight="1" x14ac:dyDescent="0.25">
      <c r="A30" s="159" t="s">
        <v>256</v>
      </c>
      <c r="B30" s="170" t="s">
        <v>369</v>
      </c>
      <c r="C30" s="244">
        <v>0.97597391290000002</v>
      </c>
      <c r="D30" s="244">
        <v>0.97590801428999996</v>
      </c>
      <c r="E30" s="244">
        <v>0.97596423548</v>
      </c>
      <c r="F30" s="244">
        <v>0.97667230000000005</v>
      </c>
      <c r="G30" s="244">
        <v>0.97792230000000002</v>
      </c>
      <c r="H30" s="244">
        <v>0.98242229999999997</v>
      </c>
      <c r="I30" s="244">
        <v>0.98442229999999997</v>
      </c>
      <c r="J30" s="244">
        <v>0.98342229999999997</v>
      </c>
      <c r="K30" s="244">
        <v>0.99912230000000002</v>
      </c>
      <c r="L30" s="244">
        <v>1.0042222999999999</v>
      </c>
      <c r="M30" s="244">
        <v>1.0100623</v>
      </c>
      <c r="N30" s="244">
        <v>1.0011158484</v>
      </c>
      <c r="O30" s="244">
        <v>0.97921206774000003</v>
      </c>
      <c r="P30" s="244">
        <v>0.98029824286</v>
      </c>
      <c r="Q30" s="244">
        <v>0.97896690644999995</v>
      </c>
      <c r="R30" s="244">
        <v>0.97940776666999996</v>
      </c>
      <c r="S30" s="244">
        <v>0.97923142257999995</v>
      </c>
      <c r="T30" s="244">
        <v>0.98001110000000002</v>
      </c>
      <c r="U30" s="244">
        <v>0.97962497097000001</v>
      </c>
      <c r="V30" s="244">
        <v>0.97924755160999999</v>
      </c>
      <c r="W30" s="244">
        <v>0.98169443332999995</v>
      </c>
      <c r="X30" s="244">
        <v>0.99451809999999996</v>
      </c>
      <c r="Y30" s="244">
        <v>0.98034310000000002</v>
      </c>
      <c r="Z30" s="244">
        <v>0.97984309999999997</v>
      </c>
      <c r="AA30" s="244">
        <v>0.9675397</v>
      </c>
      <c r="AB30" s="244">
        <v>0.96426970000000001</v>
      </c>
      <c r="AC30" s="244">
        <v>1.0872697</v>
      </c>
      <c r="AD30" s="244">
        <v>1.1172697</v>
      </c>
      <c r="AE30" s="244">
        <v>0.84726970000000001</v>
      </c>
      <c r="AF30" s="244">
        <v>0.90226969999999995</v>
      </c>
      <c r="AG30" s="244">
        <v>0.90126969999999995</v>
      </c>
      <c r="AH30" s="244">
        <v>0.93026969999999998</v>
      </c>
      <c r="AI30" s="244">
        <v>0.92626969999999997</v>
      </c>
      <c r="AJ30" s="244">
        <v>0.9532697</v>
      </c>
      <c r="AK30" s="244">
        <v>0.94926969999999999</v>
      </c>
      <c r="AL30" s="244">
        <v>0.9542697</v>
      </c>
      <c r="AM30" s="244">
        <v>0.96741520000000003</v>
      </c>
      <c r="AN30" s="244">
        <v>0.95841520000000002</v>
      </c>
      <c r="AO30" s="244">
        <v>0.96141520000000003</v>
      </c>
      <c r="AP30" s="244">
        <v>0.95941520000000002</v>
      </c>
      <c r="AQ30" s="244">
        <v>0.96441520000000003</v>
      </c>
      <c r="AR30" s="244">
        <v>0.97141520000000003</v>
      </c>
      <c r="AS30" s="244">
        <v>0.97541520000000004</v>
      </c>
      <c r="AT30" s="244">
        <v>0.98235182236999996</v>
      </c>
      <c r="AU30" s="244">
        <v>0.99235182236999997</v>
      </c>
      <c r="AV30" s="244">
        <v>1.0013518224</v>
      </c>
      <c r="AW30" s="244">
        <v>1.0064273735</v>
      </c>
      <c r="AX30" s="244">
        <v>1.0184911847</v>
      </c>
      <c r="AY30" s="244">
        <v>1.0361966108</v>
      </c>
      <c r="AZ30" s="368">
        <v>1.0360869409</v>
      </c>
      <c r="BA30" s="368">
        <v>1.0360028065</v>
      </c>
      <c r="BB30" s="368">
        <v>1.0359030950000001</v>
      </c>
      <c r="BC30" s="368">
        <v>1.035853393</v>
      </c>
      <c r="BD30" s="368">
        <v>1.0358028804999999</v>
      </c>
      <c r="BE30" s="368">
        <v>1.0357467660999999</v>
      </c>
      <c r="BF30" s="368">
        <v>1.0356820215</v>
      </c>
      <c r="BG30" s="368">
        <v>1.0356925512999999</v>
      </c>
      <c r="BH30" s="368">
        <v>1.0356308911000001</v>
      </c>
      <c r="BI30" s="368">
        <v>1.0355989913999999</v>
      </c>
      <c r="BJ30" s="368">
        <v>1.0356756834</v>
      </c>
      <c r="BK30" s="368">
        <v>1.0705103234</v>
      </c>
      <c r="BL30" s="368">
        <v>1.0704342578999999</v>
      </c>
      <c r="BM30" s="368">
        <v>1.070367831</v>
      </c>
      <c r="BN30" s="368">
        <v>1.0702835076999999</v>
      </c>
      <c r="BO30" s="368">
        <v>1.0702463793999999</v>
      </c>
      <c r="BP30" s="368">
        <v>1.0702117749</v>
      </c>
      <c r="BQ30" s="368">
        <v>1.0701657162</v>
      </c>
      <c r="BR30" s="368">
        <v>1.0701169682</v>
      </c>
      <c r="BS30" s="368">
        <v>1.0701410377</v>
      </c>
      <c r="BT30" s="368">
        <v>1.0700879351000001</v>
      </c>
      <c r="BU30" s="368">
        <v>1.0700701784</v>
      </c>
      <c r="BV30" s="368">
        <v>1.0701646247000001</v>
      </c>
    </row>
    <row r="31" spans="1:74" ht="11.15" customHeight="1" x14ac:dyDescent="0.25">
      <c r="A31" s="159" t="s">
        <v>1103</v>
      </c>
      <c r="B31" s="170" t="s">
        <v>1102</v>
      </c>
      <c r="C31" s="244">
        <v>1.8339783000000001</v>
      </c>
      <c r="D31" s="244">
        <v>1.7939783</v>
      </c>
      <c r="E31" s="244">
        <v>1.8139783</v>
      </c>
      <c r="F31" s="244">
        <v>1.8139783</v>
      </c>
      <c r="G31" s="244">
        <v>1.8239783000000001</v>
      </c>
      <c r="H31" s="244">
        <v>1.8339783000000001</v>
      </c>
      <c r="I31" s="244">
        <v>1.8339783000000001</v>
      </c>
      <c r="J31" s="244">
        <v>1.8239783000000001</v>
      </c>
      <c r="K31" s="244">
        <v>1.8039783</v>
      </c>
      <c r="L31" s="244">
        <v>1.8239783000000001</v>
      </c>
      <c r="M31" s="244">
        <v>1.8239783000000001</v>
      </c>
      <c r="N31" s="244">
        <v>1.8289782999999999</v>
      </c>
      <c r="O31" s="244">
        <v>1.7690774</v>
      </c>
      <c r="P31" s="244">
        <v>1.7490774</v>
      </c>
      <c r="Q31" s="244">
        <v>1.7690774</v>
      </c>
      <c r="R31" s="244">
        <v>1.7390774</v>
      </c>
      <c r="S31" s="244">
        <v>1.7390774</v>
      </c>
      <c r="T31" s="244">
        <v>1.7390774</v>
      </c>
      <c r="U31" s="244">
        <v>1.7390774</v>
      </c>
      <c r="V31" s="244">
        <v>1.7380774000000001</v>
      </c>
      <c r="W31" s="244">
        <v>1.7380774000000001</v>
      </c>
      <c r="X31" s="244">
        <v>1.7380774000000001</v>
      </c>
      <c r="Y31" s="244">
        <v>1.7380774000000001</v>
      </c>
      <c r="Z31" s="244">
        <v>1.7380774000000001</v>
      </c>
      <c r="AA31" s="244">
        <v>1.7436902000000001</v>
      </c>
      <c r="AB31" s="244">
        <v>1.7336902000000001</v>
      </c>
      <c r="AC31" s="244">
        <v>1.7406902</v>
      </c>
      <c r="AD31" s="244">
        <v>1.7666902</v>
      </c>
      <c r="AE31" s="244">
        <v>1.7636902000000001</v>
      </c>
      <c r="AF31" s="244">
        <v>1.7766902</v>
      </c>
      <c r="AG31" s="244">
        <v>1.7786902</v>
      </c>
      <c r="AH31" s="244">
        <v>1.7766902</v>
      </c>
      <c r="AI31" s="244">
        <v>1.7766902</v>
      </c>
      <c r="AJ31" s="244">
        <v>1.7766902</v>
      </c>
      <c r="AK31" s="244">
        <v>1.7756902000000001</v>
      </c>
      <c r="AL31" s="244">
        <v>1.7856901999999999</v>
      </c>
      <c r="AM31" s="244">
        <v>1.800457</v>
      </c>
      <c r="AN31" s="244">
        <v>1.8054570000000001</v>
      </c>
      <c r="AO31" s="244">
        <v>1.8074570000000001</v>
      </c>
      <c r="AP31" s="244">
        <v>1.822457</v>
      </c>
      <c r="AQ31" s="244">
        <v>1.822457</v>
      </c>
      <c r="AR31" s="244">
        <v>1.8274570000000001</v>
      </c>
      <c r="AS31" s="244">
        <v>1.830457</v>
      </c>
      <c r="AT31" s="244">
        <v>1.8301229125</v>
      </c>
      <c r="AU31" s="244">
        <v>1.8301229125</v>
      </c>
      <c r="AV31" s="244">
        <v>1.8331229124999999</v>
      </c>
      <c r="AW31" s="244">
        <v>1.8232512916000001</v>
      </c>
      <c r="AX31" s="244">
        <v>1.8353734642999999</v>
      </c>
      <c r="AY31" s="244">
        <v>1.8532165855</v>
      </c>
      <c r="AZ31" s="368">
        <v>1.8533336345</v>
      </c>
      <c r="BA31" s="368">
        <v>1.8582517016</v>
      </c>
      <c r="BB31" s="368">
        <v>1.8582357516000001</v>
      </c>
      <c r="BC31" s="368">
        <v>1.8582653010000001</v>
      </c>
      <c r="BD31" s="368">
        <v>1.8583708532000001</v>
      </c>
      <c r="BE31" s="368">
        <v>1.8583672413000001</v>
      </c>
      <c r="BF31" s="368">
        <v>1.8583534801999999</v>
      </c>
      <c r="BG31" s="368">
        <v>1.8583826261</v>
      </c>
      <c r="BH31" s="368">
        <v>1.8583195215999999</v>
      </c>
      <c r="BI31" s="368">
        <v>1.8584039157000001</v>
      </c>
      <c r="BJ31" s="368">
        <v>1.8584788108999999</v>
      </c>
      <c r="BK31" s="368">
        <v>1.8583575744</v>
      </c>
      <c r="BL31" s="368">
        <v>1.8585453447</v>
      </c>
      <c r="BM31" s="368">
        <v>1.8584545162999999</v>
      </c>
      <c r="BN31" s="368">
        <v>1.8584214351999999</v>
      </c>
      <c r="BO31" s="368">
        <v>1.8584228527</v>
      </c>
      <c r="BP31" s="368">
        <v>1.8585215223</v>
      </c>
      <c r="BQ31" s="368">
        <v>1.8584837275999999</v>
      </c>
      <c r="BR31" s="368">
        <v>1.8584704857000001</v>
      </c>
      <c r="BS31" s="368">
        <v>1.8584904703</v>
      </c>
      <c r="BT31" s="368">
        <v>1.8583950933</v>
      </c>
      <c r="BU31" s="368">
        <v>1.8584796602</v>
      </c>
      <c r="BV31" s="368">
        <v>1.8585766560000001</v>
      </c>
    </row>
    <row r="32" spans="1:74" ht="11.15"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443"/>
      <c r="BA32" s="443"/>
      <c r="BB32" s="443"/>
      <c r="BC32" s="443"/>
      <c r="BD32" s="443"/>
      <c r="BE32" s="443"/>
      <c r="BF32" s="443"/>
      <c r="BG32" s="443"/>
      <c r="BH32" s="443"/>
      <c r="BI32" s="443"/>
      <c r="BJ32" s="369"/>
      <c r="BK32" s="369"/>
      <c r="BL32" s="369"/>
      <c r="BM32" s="369"/>
      <c r="BN32" s="369"/>
      <c r="BO32" s="369"/>
      <c r="BP32" s="369"/>
      <c r="BQ32" s="369"/>
      <c r="BR32" s="369"/>
      <c r="BS32" s="369"/>
      <c r="BT32" s="369"/>
      <c r="BU32" s="369"/>
      <c r="BV32" s="369"/>
    </row>
    <row r="33" spans="1:74" ht="11.15" customHeight="1" x14ac:dyDescent="0.25">
      <c r="A33" s="159" t="s">
        <v>371</v>
      </c>
      <c r="B33" s="169" t="s">
        <v>381</v>
      </c>
      <c r="C33" s="244">
        <v>9.2004707667000005</v>
      </c>
      <c r="D33" s="244">
        <v>9.1758829885999997</v>
      </c>
      <c r="E33" s="244">
        <v>9.2121720889999992</v>
      </c>
      <c r="F33" s="244">
        <v>9.0840114841999995</v>
      </c>
      <c r="G33" s="244">
        <v>9.0604607011000002</v>
      </c>
      <c r="H33" s="244">
        <v>9.2346210179000003</v>
      </c>
      <c r="I33" s="244">
        <v>9.0312222313999992</v>
      </c>
      <c r="J33" s="244">
        <v>9.0237453457000001</v>
      </c>
      <c r="K33" s="244">
        <v>9.0232685130999997</v>
      </c>
      <c r="L33" s="244">
        <v>9.1484030233000002</v>
      </c>
      <c r="M33" s="244">
        <v>9.1578864461999991</v>
      </c>
      <c r="N33" s="244">
        <v>9.2207710396000007</v>
      </c>
      <c r="O33" s="244">
        <v>9.2480265362999994</v>
      </c>
      <c r="P33" s="244">
        <v>9.2917413277000005</v>
      </c>
      <c r="Q33" s="244">
        <v>9.4316638426000008</v>
      </c>
      <c r="R33" s="244">
        <v>9.3199780419000007</v>
      </c>
      <c r="S33" s="244">
        <v>9.2970532869000007</v>
      </c>
      <c r="T33" s="244">
        <v>9.4289932532999998</v>
      </c>
      <c r="U33" s="244">
        <v>9.2005970940000008</v>
      </c>
      <c r="V33" s="244">
        <v>9.2268167467000008</v>
      </c>
      <c r="W33" s="244">
        <v>9.1936820891999993</v>
      </c>
      <c r="X33" s="244">
        <v>9.3046528447999997</v>
      </c>
      <c r="Y33" s="244">
        <v>9.3443723559999992</v>
      </c>
      <c r="Z33" s="244">
        <v>9.2293833185</v>
      </c>
      <c r="AA33" s="244">
        <v>9.3210146878</v>
      </c>
      <c r="AB33" s="244">
        <v>9.1691910571000008</v>
      </c>
      <c r="AC33" s="244">
        <v>9.2249615597000005</v>
      </c>
      <c r="AD33" s="244">
        <v>8.9720336316000004</v>
      </c>
      <c r="AE33" s="244">
        <v>8.8924434803000008</v>
      </c>
      <c r="AF33" s="244">
        <v>9.0630096494999997</v>
      </c>
      <c r="AG33" s="244">
        <v>8.9803775537000003</v>
      </c>
      <c r="AH33" s="244">
        <v>9.0827392499999995</v>
      </c>
      <c r="AI33" s="244">
        <v>8.9508806805999992</v>
      </c>
      <c r="AJ33" s="244">
        <v>8.9744081027</v>
      </c>
      <c r="AK33" s="244">
        <v>8.9682033704999995</v>
      </c>
      <c r="AL33" s="244">
        <v>8.9216585652999996</v>
      </c>
      <c r="AM33" s="244">
        <v>9.2083511730000005</v>
      </c>
      <c r="AN33" s="244">
        <v>9.0792921794999994</v>
      </c>
      <c r="AO33" s="244">
        <v>9.2465294426</v>
      </c>
      <c r="AP33" s="244">
        <v>9.1404875877999991</v>
      </c>
      <c r="AQ33" s="244">
        <v>9.0755875185000008</v>
      </c>
      <c r="AR33" s="244">
        <v>9.0890840500000003</v>
      </c>
      <c r="AS33" s="244">
        <v>9.0529968216000007</v>
      </c>
      <c r="AT33" s="244">
        <v>9.0533768064999993</v>
      </c>
      <c r="AU33" s="244">
        <v>9.0354849007000002</v>
      </c>
      <c r="AV33" s="244">
        <v>8.9158696646000006</v>
      </c>
      <c r="AW33" s="244">
        <v>9.0698409472999995</v>
      </c>
      <c r="AX33" s="244">
        <v>8.9768774777000004</v>
      </c>
      <c r="AY33" s="244">
        <v>9.1461016055000002</v>
      </c>
      <c r="AZ33" s="368">
        <v>9.1352922051000007</v>
      </c>
      <c r="BA33" s="368">
        <v>9.1453423710999999</v>
      </c>
      <c r="BB33" s="368">
        <v>9.1408392719999991</v>
      </c>
      <c r="BC33" s="368">
        <v>9.1324653278000003</v>
      </c>
      <c r="BD33" s="368">
        <v>9.1908897935000002</v>
      </c>
      <c r="BE33" s="368">
        <v>9.1146467634999997</v>
      </c>
      <c r="BF33" s="368">
        <v>9.1385596050999993</v>
      </c>
      <c r="BG33" s="368">
        <v>9.1515066065999999</v>
      </c>
      <c r="BH33" s="368">
        <v>9.1575392301999994</v>
      </c>
      <c r="BI33" s="368">
        <v>9.1715779927999996</v>
      </c>
      <c r="BJ33" s="368">
        <v>9.1258164477000001</v>
      </c>
      <c r="BK33" s="368">
        <v>9.1254306986000007</v>
      </c>
      <c r="BL33" s="368">
        <v>9.1170882949000003</v>
      </c>
      <c r="BM33" s="368">
        <v>9.0990428193999993</v>
      </c>
      <c r="BN33" s="368">
        <v>9.0939385018000003</v>
      </c>
      <c r="BO33" s="368">
        <v>9.0875190465000006</v>
      </c>
      <c r="BP33" s="368">
        <v>9.1444879277000002</v>
      </c>
      <c r="BQ33" s="368">
        <v>9.0658641984999999</v>
      </c>
      <c r="BR33" s="368">
        <v>9.0917967470000001</v>
      </c>
      <c r="BS33" s="368">
        <v>9.1056677142000009</v>
      </c>
      <c r="BT33" s="368">
        <v>9.1144209246999992</v>
      </c>
      <c r="BU33" s="368">
        <v>9.1329613148999993</v>
      </c>
      <c r="BV33" s="368">
        <v>9.0954955803999997</v>
      </c>
    </row>
    <row r="34" spans="1:74" ht="11.15" customHeight="1" x14ac:dyDescent="0.25">
      <c r="A34" s="159" t="s">
        <v>257</v>
      </c>
      <c r="B34" s="170" t="s">
        <v>331</v>
      </c>
      <c r="C34" s="244">
        <v>0.35232959305</v>
      </c>
      <c r="D34" s="244">
        <v>0.35526507953000003</v>
      </c>
      <c r="E34" s="244">
        <v>0.35294984314</v>
      </c>
      <c r="F34" s="244">
        <v>0.34307185246999999</v>
      </c>
      <c r="G34" s="244">
        <v>0.30686030001999998</v>
      </c>
      <c r="H34" s="244">
        <v>0.34546383744999998</v>
      </c>
      <c r="I34" s="244">
        <v>0.35211508765999999</v>
      </c>
      <c r="J34" s="244">
        <v>0.36318468777000001</v>
      </c>
      <c r="K34" s="244">
        <v>0.38285742004000001</v>
      </c>
      <c r="L34" s="244">
        <v>0.40249746724000002</v>
      </c>
      <c r="M34" s="244">
        <v>0.40944420968</v>
      </c>
      <c r="N34" s="244">
        <v>0.40979888607999998</v>
      </c>
      <c r="O34" s="244">
        <v>0.40053051138000001</v>
      </c>
      <c r="P34" s="244">
        <v>0.42870566727999998</v>
      </c>
      <c r="Q34" s="244">
        <v>0.41153621645999999</v>
      </c>
      <c r="R34" s="244">
        <v>0.45685626349000003</v>
      </c>
      <c r="S34" s="244">
        <v>0.42459991338000003</v>
      </c>
      <c r="T34" s="244">
        <v>0.48066199829</v>
      </c>
      <c r="U34" s="244">
        <v>0.49439096448999997</v>
      </c>
      <c r="V34" s="244">
        <v>0.51344300359999995</v>
      </c>
      <c r="W34" s="244">
        <v>0.50555610996</v>
      </c>
      <c r="X34" s="244">
        <v>0.54771525318000003</v>
      </c>
      <c r="Y34" s="244">
        <v>0.52755770756999998</v>
      </c>
      <c r="Z34" s="244">
        <v>0.50988932772999995</v>
      </c>
      <c r="AA34" s="244">
        <v>0.47134102325999999</v>
      </c>
      <c r="AB34" s="244">
        <v>0.43843616614000003</v>
      </c>
      <c r="AC34" s="244">
        <v>0.50014948678000004</v>
      </c>
      <c r="AD34" s="244">
        <v>0.51089023326000005</v>
      </c>
      <c r="AE34" s="244">
        <v>0.44578461866000002</v>
      </c>
      <c r="AF34" s="244">
        <v>0.48191702952999999</v>
      </c>
      <c r="AG34" s="244">
        <v>0.46133819547999999</v>
      </c>
      <c r="AH34" s="244">
        <v>0.50188874641000003</v>
      </c>
      <c r="AI34" s="244">
        <v>0.47505025359000003</v>
      </c>
      <c r="AJ34" s="244">
        <v>0.48107140334999998</v>
      </c>
      <c r="AK34" s="244">
        <v>0.46757069054</v>
      </c>
      <c r="AL34" s="244">
        <v>0.46539033364999999</v>
      </c>
      <c r="AM34" s="244">
        <v>0.46217275721000001</v>
      </c>
      <c r="AN34" s="244">
        <v>0.42130702649000001</v>
      </c>
      <c r="AO34" s="244">
        <v>0.50276091120999999</v>
      </c>
      <c r="AP34" s="244">
        <v>0.46800389782000001</v>
      </c>
      <c r="AQ34" s="244">
        <v>0.42472077752999998</v>
      </c>
      <c r="AR34" s="244">
        <v>0.35967949999999999</v>
      </c>
      <c r="AS34" s="244">
        <v>0.47167900000000001</v>
      </c>
      <c r="AT34" s="244">
        <v>0.50482727592999999</v>
      </c>
      <c r="AU34" s="244">
        <v>0.47982727593000002</v>
      </c>
      <c r="AV34" s="244">
        <v>0.47182727593000001</v>
      </c>
      <c r="AW34" s="244">
        <v>0.49925718598000002</v>
      </c>
      <c r="AX34" s="244">
        <v>0.46856819768000002</v>
      </c>
      <c r="AY34" s="244">
        <v>0.47613718977000002</v>
      </c>
      <c r="AZ34" s="368">
        <v>0.47623667141999998</v>
      </c>
      <c r="BA34" s="368">
        <v>0.50282671470999996</v>
      </c>
      <c r="BB34" s="368">
        <v>0.50258342822000002</v>
      </c>
      <c r="BC34" s="368">
        <v>0.50245459073999998</v>
      </c>
      <c r="BD34" s="368">
        <v>0.50251807486</v>
      </c>
      <c r="BE34" s="368">
        <v>0.50230146384999996</v>
      </c>
      <c r="BF34" s="368">
        <v>0.50205743650000001</v>
      </c>
      <c r="BG34" s="368">
        <v>0.49992140588</v>
      </c>
      <c r="BH34" s="368">
        <v>0.49754855322000002</v>
      </c>
      <c r="BI34" s="368">
        <v>0.49555064001999999</v>
      </c>
      <c r="BJ34" s="368">
        <v>0.49352712000999999</v>
      </c>
      <c r="BK34" s="368">
        <v>0.48837350869000001</v>
      </c>
      <c r="BL34" s="368">
        <v>0.48684023934999998</v>
      </c>
      <c r="BM34" s="368">
        <v>0.48459472615999999</v>
      </c>
      <c r="BN34" s="368">
        <v>0.48249519944000002</v>
      </c>
      <c r="BO34" s="368">
        <v>0.48048237462999999</v>
      </c>
      <c r="BP34" s="368">
        <v>0.47871640235000001</v>
      </c>
      <c r="BQ34" s="368">
        <v>0.47560098297999998</v>
      </c>
      <c r="BR34" s="368">
        <v>0.47354698774999998</v>
      </c>
      <c r="BS34" s="368">
        <v>0.47157657893999999</v>
      </c>
      <c r="BT34" s="368">
        <v>0.46931066118999998</v>
      </c>
      <c r="BU34" s="368">
        <v>0.46750274324000002</v>
      </c>
      <c r="BV34" s="368">
        <v>0.46572543560000002</v>
      </c>
    </row>
    <row r="35" spans="1:74" ht="11.15" customHeight="1" x14ac:dyDescent="0.25">
      <c r="A35" s="159" t="s">
        <v>258</v>
      </c>
      <c r="B35" s="170" t="s">
        <v>332</v>
      </c>
      <c r="C35" s="244">
        <v>4.7535229000000001</v>
      </c>
      <c r="D35" s="244">
        <v>4.7085229000000002</v>
      </c>
      <c r="E35" s="244">
        <v>4.7725229000000002</v>
      </c>
      <c r="F35" s="244">
        <v>4.7595229000000003</v>
      </c>
      <c r="G35" s="244">
        <v>4.7465229000000004</v>
      </c>
      <c r="H35" s="244">
        <v>4.8435229</v>
      </c>
      <c r="I35" s="244">
        <v>4.7015228999999996</v>
      </c>
      <c r="J35" s="244">
        <v>4.7365228999999998</v>
      </c>
      <c r="K35" s="244">
        <v>4.6665229000000004</v>
      </c>
      <c r="L35" s="244">
        <v>4.7635228999999999</v>
      </c>
      <c r="M35" s="244">
        <v>4.7565229000000002</v>
      </c>
      <c r="N35" s="244">
        <v>4.8245228999999998</v>
      </c>
      <c r="O35" s="244">
        <v>4.8443651000000001</v>
      </c>
      <c r="P35" s="244">
        <v>4.8133651000000004</v>
      </c>
      <c r="Q35" s="244">
        <v>4.9293651000000001</v>
      </c>
      <c r="R35" s="244">
        <v>4.8583651000000003</v>
      </c>
      <c r="S35" s="244">
        <v>4.8583651000000003</v>
      </c>
      <c r="T35" s="244">
        <v>4.9553650999999999</v>
      </c>
      <c r="U35" s="244">
        <v>4.8733651</v>
      </c>
      <c r="V35" s="244">
        <v>4.8503651000000003</v>
      </c>
      <c r="W35" s="244">
        <v>4.8463650999999999</v>
      </c>
      <c r="X35" s="244">
        <v>4.8353650999999997</v>
      </c>
      <c r="Y35" s="244">
        <v>4.8623650999999999</v>
      </c>
      <c r="Z35" s="244">
        <v>4.8253651</v>
      </c>
      <c r="AA35" s="244">
        <v>4.9279381999999998</v>
      </c>
      <c r="AB35" s="244">
        <v>4.8629382000000003</v>
      </c>
      <c r="AC35" s="244">
        <v>4.8769033999999998</v>
      </c>
      <c r="AD35" s="244">
        <v>4.8070301000000004</v>
      </c>
      <c r="AE35" s="244">
        <v>4.8279078000000002</v>
      </c>
      <c r="AF35" s="244">
        <v>4.9183836999999997</v>
      </c>
      <c r="AG35" s="244">
        <v>4.8500211999999996</v>
      </c>
      <c r="AH35" s="244">
        <v>4.8958203999999999</v>
      </c>
      <c r="AI35" s="244">
        <v>4.8951390999999997</v>
      </c>
      <c r="AJ35" s="244">
        <v>4.8358596</v>
      </c>
      <c r="AK35" s="244">
        <v>4.8551390999999997</v>
      </c>
      <c r="AL35" s="244">
        <v>4.7987906000000002</v>
      </c>
      <c r="AM35" s="244">
        <v>4.9963031000000004</v>
      </c>
      <c r="AN35" s="244">
        <v>4.9489343999999997</v>
      </c>
      <c r="AO35" s="244">
        <v>5.0344392999999998</v>
      </c>
      <c r="AP35" s="244">
        <v>5.0040579999999997</v>
      </c>
      <c r="AQ35" s="244">
        <v>5.0242775000000002</v>
      </c>
      <c r="AR35" s="244">
        <v>5.0712774999999999</v>
      </c>
      <c r="AS35" s="244">
        <v>4.9943404999999998</v>
      </c>
      <c r="AT35" s="244">
        <v>5.0033810605999998</v>
      </c>
      <c r="AU35" s="244">
        <v>5.0363810606000001</v>
      </c>
      <c r="AV35" s="244">
        <v>4.9573810606000004</v>
      </c>
      <c r="AW35" s="244">
        <v>4.9702001755999996</v>
      </c>
      <c r="AX35" s="244">
        <v>4.8847863140000003</v>
      </c>
      <c r="AY35" s="244">
        <v>5.0236117935999998</v>
      </c>
      <c r="AZ35" s="368">
        <v>5.0121219236999996</v>
      </c>
      <c r="BA35" s="368">
        <v>5.0069579612000004</v>
      </c>
      <c r="BB35" s="368">
        <v>5.0152668056999996</v>
      </c>
      <c r="BC35" s="368">
        <v>5.0379588467999996</v>
      </c>
      <c r="BD35" s="368">
        <v>5.0718606337000001</v>
      </c>
      <c r="BE35" s="368">
        <v>5.0078269735000003</v>
      </c>
      <c r="BF35" s="368">
        <v>5.0428890829000004</v>
      </c>
      <c r="BG35" s="368">
        <v>5.0641580192999998</v>
      </c>
      <c r="BH35" s="368">
        <v>5.0830653498</v>
      </c>
      <c r="BI35" s="368">
        <v>5.1025669455999996</v>
      </c>
      <c r="BJ35" s="368">
        <v>5.0588435580000004</v>
      </c>
      <c r="BK35" s="368">
        <v>5.0709024794999999</v>
      </c>
      <c r="BL35" s="368">
        <v>5.0620969065999999</v>
      </c>
      <c r="BM35" s="368">
        <v>5.0566044301000002</v>
      </c>
      <c r="BN35" s="368">
        <v>5.0642563627000001</v>
      </c>
      <c r="BO35" s="368">
        <v>5.0858563632999996</v>
      </c>
      <c r="BP35" s="368">
        <v>5.1194491396000004</v>
      </c>
      <c r="BQ35" s="368">
        <v>5.0542458978000004</v>
      </c>
      <c r="BR35" s="368">
        <v>5.0892669809999997</v>
      </c>
      <c r="BS35" s="368">
        <v>5.1101584624000003</v>
      </c>
      <c r="BT35" s="368">
        <v>5.1278188528999999</v>
      </c>
      <c r="BU35" s="368">
        <v>5.1463018520999997</v>
      </c>
      <c r="BV35" s="368">
        <v>5.1034912737000004</v>
      </c>
    </row>
    <row r="36" spans="1:74" ht="11.15" customHeight="1" x14ac:dyDescent="0.25">
      <c r="A36" s="159" t="s">
        <v>259</v>
      </c>
      <c r="B36" s="170" t="s">
        <v>333</v>
      </c>
      <c r="C36" s="244">
        <v>0.98358330709999997</v>
      </c>
      <c r="D36" s="244">
        <v>0.99924195713999997</v>
      </c>
      <c r="E36" s="244">
        <v>1.0176566</v>
      </c>
      <c r="F36" s="244">
        <v>0.99744131999999996</v>
      </c>
      <c r="G36" s="244">
        <v>0.99128194193999997</v>
      </c>
      <c r="H36" s="244">
        <v>0.99380356000000003</v>
      </c>
      <c r="I36" s="244">
        <v>0.97337799354999999</v>
      </c>
      <c r="J36" s="244">
        <v>0.98235600644999999</v>
      </c>
      <c r="K36" s="244">
        <v>0.97920172000000005</v>
      </c>
      <c r="L36" s="244">
        <v>0.97684400645000002</v>
      </c>
      <c r="M36" s="244">
        <v>0.96399550667</v>
      </c>
      <c r="N36" s="244">
        <v>0.97048519354999996</v>
      </c>
      <c r="O36" s="244">
        <v>0.97447490000000003</v>
      </c>
      <c r="P36" s="244">
        <v>0.97323378570999997</v>
      </c>
      <c r="Q36" s="244">
        <v>0.98495714515999999</v>
      </c>
      <c r="R36" s="244">
        <v>0.96799858000000005</v>
      </c>
      <c r="S36" s="244">
        <v>0.95810305484000002</v>
      </c>
      <c r="T36" s="244">
        <v>0.94866194000000004</v>
      </c>
      <c r="U36" s="244">
        <v>0.95752868064999996</v>
      </c>
      <c r="V36" s="244">
        <v>0.94091993226000004</v>
      </c>
      <c r="W36" s="244">
        <v>0.92714268666999999</v>
      </c>
      <c r="X36" s="244">
        <v>0.96001635160999998</v>
      </c>
      <c r="Y36" s="244">
        <v>0.95322885999999996</v>
      </c>
      <c r="Z36" s="244">
        <v>0.93913544838999996</v>
      </c>
      <c r="AA36" s="244">
        <v>0.93405992580999997</v>
      </c>
      <c r="AB36" s="244">
        <v>0.90762690000000001</v>
      </c>
      <c r="AC36" s="244">
        <v>0.91151210322999998</v>
      </c>
      <c r="AD36" s="244">
        <v>0.85369189332999995</v>
      </c>
      <c r="AE36" s="244">
        <v>0.85613146128999995</v>
      </c>
      <c r="AF36" s="244">
        <v>0.88334288667000005</v>
      </c>
      <c r="AG36" s="244">
        <v>0.89682204839000002</v>
      </c>
      <c r="AH36" s="244">
        <v>0.88443891289999998</v>
      </c>
      <c r="AI36" s="244">
        <v>0.86964160000000001</v>
      </c>
      <c r="AJ36" s="244">
        <v>0.87418222902999998</v>
      </c>
      <c r="AK36" s="244">
        <v>0.88423123332999998</v>
      </c>
      <c r="AL36" s="244">
        <v>0.87513039031999995</v>
      </c>
      <c r="AM36" s="244">
        <v>0.89183598065000003</v>
      </c>
      <c r="AN36" s="244">
        <v>0.89077061429000004</v>
      </c>
      <c r="AO36" s="244">
        <v>0.91862618065000001</v>
      </c>
      <c r="AP36" s="244">
        <v>0.91629765333000002</v>
      </c>
      <c r="AQ36" s="244">
        <v>0.86863661290000005</v>
      </c>
      <c r="AR36" s="244">
        <v>0.89886568</v>
      </c>
      <c r="AS36" s="244">
        <v>0.90649991934999996</v>
      </c>
      <c r="AT36" s="244">
        <v>0.87758635001999996</v>
      </c>
      <c r="AU36" s="244">
        <v>0.88649986999999997</v>
      </c>
      <c r="AV36" s="244">
        <v>0.88050482097000005</v>
      </c>
      <c r="AW36" s="244">
        <v>0.89326481221999998</v>
      </c>
      <c r="AX36" s="244">
        <v>0.89427519645999998</v>
      </c>
      <c r="AY36" s="244">
        <v>0.89869943566999999</v>
      </c>
      <c r="AZ36" s="368">
        <v>0.90008619477999996</v>
      </c>
      <c r="BA36" s="368">
        <v>0.90053194573999995</v>
      </c>
      <c r="BB36" s="368">
        <v>0.89213501447999999</v>
      </c>
      <c r="BC36" s="368">
        <v>0.87221751529000002</v>
      </c>
      <c r="BD36" s="368">
        <v>0.89412304777999996</v>
      </c>
      <c r="BE36" s="368">
        <v>0.89067025373999997</v>
      </c>
      <c r="BF36" s="368">
        <v>0.88697928268000004</v>
      </c>
      <c r="BG36" s="368">
        <v>0.88796483119000003</v>
      </c>
      <c r="BH36" s="368">
        <v>0.88441545212999995</v>
      </c>
      <c r="BI36" s="368">
        <v>0.88635480163000002</v>
      </c>
      <c r="BJ36" s="368">
        <v>0.89054048802999997</v>
      </c>
      <c r="BK36" s="368">
        <v>0.88464573612999997</v>
      </c>
      <c r="BL36" s="368">
        <v>0.88719342645999999</v>
      </c>
      <c r="BM36" s="368">
        <v>0.88732502141000003</v>
      </c>
      <c r="BN36" s="368">
        <v>0.87898055907999995</v>
      </c>
      <c r="BO36" s="368">
        <v>0.85960828754999996</v>
      </c>
      <c r="BP36" s="368">
        <v>0.88038918273</v>
      </c>
      <c r="BQ36" s="368">
        <v>0.87658427681999995</v>
      </c>
      <c r="BR36" s="368">
        <v>0.87310742053000001</v>
      </c>
      <c r="BS36" s="368">
        <v>0.87387061397999999</v>
      </c>
      <c r="BT36" s="368">
        <v>0.86995045054999998</v>
      </c>
      <c r="BU36" s="368">
        <v>0.87186421493999999</v>
      </c>
      <c r="BV36" s="368">
        <v>0.87626417843000004</v>
      </c>
    </row>
    <row r="37" spans="1:74" ht="11.15" customHeight="1" x14ac:dyDescent="0.25">
      <c r="A37" s="159" t="s">
        <v>1017</v>
      </c>
      <c r="B37" s="170" t="s">
        <v>1016</v>
      </c>
      <c r="C37" s="244">
        <v>0.90755830000000004</v>
      </c>
      <c r="D37" s="244">
        <v>0.92655829999999995</v>
      </c>
      <c r="E37" s="244">
        <v>0.91955830000000005</v>
      </c>
      <c r="F37" s="244">
        <v>0.91555830000000005</v>
      </c>
      <c r="G37" s="244">
        <v>0.91855830000000005</v>
      </c>
      <c r="H37" s="244">
        <v>0.92155830000000005</v>
      </c>
      <c r="I37" s="244">
        <v>0.87255830000000001</v>
      </c>
      <c r="J37" s="244">
        <v>0.89255830000000003</v>
      </c>
      <c r="K37" s="244">
        <v>0.94455829999999996</v>
      </c>
      <c r="L37" s="244">
        <v>0.88655830000000002</v>
      </c>
      <c r="M37" s="244">
        <v>0.90155830000000003</v>
      </c>
      <c r="N37" s="244">
        <v>0.90955830000000004</v>
      </c>
      <c r="O37" s="244">
        <v>0.902972</v>
      </c>
      <c r="P37" s="244">
        <v>0.94097200000000003</v>
      </c>
      <c r="Q37" s="244">
        <v>0.93397200000000002</v>
      </c>
      <c r="R37" s="244">
        <v>0.92797200000000002</v>
      </c>
      <c r="S37" s="244">
        <v>0.92797200000000002</v>
      </c>
      <c r="T37" s="244">
        <v>0.92997200000000002</v>
      </c>
      <c r="U37" s="244">
        <v>0.92097200000000001</v>
      </c>
      <c r="V37" s="244">
        <v>0.904972</v>
      </c>
      <c r="W37" s="244">
        <v>0.902972</v>
      </c>
      <c r="X37" s="244">
        <v>0.89497199999999999</v>
      </c>
      <c r="Y37" s="244">
        <v>0.905972</v>
      </c>
      <c r="Z37" s="244">
        <v>0.909972</v>
      </c>
      <c r="AA37" s="244">
        <v>0.91393659999999999</v>
      </c>
      <c r="AB37" s="244">
        <v>0.91593659999999999</v>
      </c>
      <c r="AC37" s="244">
        <v>0.91593659999999999</v>
      </c>
      <c r="AD37" s="244">
        <v>0.90493659999999998</v>
      </c>
      <c r="AE37" s="244">
        <v>0.89493659999999997</v>
      </c>
      <c r="AF37" s="244">
        <v>0.89593659999999997</v>
      </c>
      <c r="AG37" s="244">
        <v>0.89093659999999997</v>
      </c>
      <c r="AH37" s="244">
        <v>0.89393659999999997</v>
      </c>
      <c r="AI37" s="244">
        <v>0.84293660000000004</v>
      </c>
      <c r="AJ37" s="244">
        <v>0.89293659999999997</v>
      </c>
      <c r="AK37" s="244">
        <v>0.89093659999999997</v>
      </c>
      <c r="AL37" s="244">
        <v>0.88293659999999996</v>
      </c>
      <c r="AM37" s="244">
        <v>0.88749109999999998</v>
      </c>
      <c r="AN37" s="244">
        <v>0.87849109999999997</v>
      </c>
      <c r="AO37" s="244">
        <v>0.87649109999999997</v>
      </c>
      <c r="AP37" s="244">
        <v>0.85749109999999995</v>
      </c>
      <c r="AQ37" s="244">
        <v>0.84749110000000005</v>
      </c>
      <c r="AR37" s="244">
        <v>0.85349109999999995</v>
      </c>
      <c r="AS37" s="244">
        <v>0.85749109999999995</v>
      </c>
      <c r="AT37" s="244">
        <v>0.85958283848000006</v>
      </c>
      <c r="AU37" s="244">
        <v>0.84277033848000005</v>
      </c>
      <c r="AV37" s="244">
        <v>0.84230283847999998</v>
      </c>
      <c r="AW37" s="244">
        <v>0.84404736419000004</v>
      </c>
      <c r="AX37" s="244">
        <v>0.84079016395999995</v>
      </c>
      <c r="AY37" s="244">
        <v>0.84453080621999999</v>
      </c>
      <c r="AZ37" s="368">
        <v>0.84126254977000003</v>
      </c>
      <c r="BA37" s="368">
        <v>0.83756491557000001</v>
      </c>
      <c r="BB37" s="368">
        <v>0.83400966425</v>
      </c>
      <c r="BC37" s="368">
        <v>0.83055259470999998</v>
      </c>
      <c r="BD37" s="368">
        <v>0.82925952966000005</v>
      </c>
      <c r="BE37" s="368">
        <v>0.82773090235000002</v>
      </c>
      <c r="BF37" s="368">
        <v>0.82618037430000002</v>
      </c>
      <c r="BG37" s="368">
        <v>0.82472243397</v>
      </c>
      <c r="BH37" s="368">
        <v>0.82306542932000004</v>
      </c>
      <c r="BI37" s="368">
        <v>0.81972670761999999</v>
      </c>
      <c r="BJ37" s="368">
        <v>0.81636748858999997</v>
      </c>
      <c r="BK37" s="368">
        <v>0.81725170899999999</v>
      </c>
      <c r="BL37" s="368">
        <v>0.81480272680999999</v>
      </c>
      <c r="BM37" s="368">
        <v>0.81175256401999996</v>
      </c>
      <c r="BN37" s="368">
        <v>0.80882701249</v>
      </c>
      <c r="BO37" s="368">
        <v>0.80797590467000002</v>
      </c>
      <c r="BP37" s="368">
        <v>0.80533465437999996</v>
      </c>
      <c r="BQ37" s="368">
        <v>0.80239893146999997</v>
      </c>
      <c r="BR37" s="368">
        <v>0.79951619052</v>
      </c>
      <c r="BS37" s="368">
        <v>0.79670514806000003</v>
      </c>
      <c r="BT37" s="368">
        <v>0.79564516992000001</v>
      </c>
      <c r="BU37" s="368">
        <v>0.79297348791</v>
      </c>
      <c r="BV37" s="368">
        <v>0.79032862587999997</v>
      </c>
    </row>
    <row r="38" spans="1:74" ht="11.15" customHeight="1" x14ac:dyDescent="0.25">
      <c r="A38" s="159" t="s">
        <v>260</v>
      </c>
      <c r="B38" s="170" t="s">
        <v>334</v>
      </c>
      <c r="C38" s="244">
        <v>0.78833638903000003</v>
      </c>
      <c r="D38" s="244">
        <v>0.77540862674</v>
      </c>
      <c r="E38" s="244">
        <v>0.78147899386999997</v>
      </c>
      <c r="F38" s="244">
        <v>0.75517463233000004</v>
      </c>
      <c r="G38" s="244">
        <v>0.74500749978000003</v>
      </c>
      <c r="H38" s="244">
        <v>0.77404325660999995</v>
      </c>
      <c r="I38" s="244">
        <v>0.76484934909000002</v>
      </c>
      <c r="J38" s="244">
        <v>0.69852612963000005</v>
      </c>
      <c r="K38" s="244">
        <v>0.70516533858999997</v>
      </c>
      <c r="L38" s="244">
        <v>0.74697253244999995</v>
      </c>
      <c r="M38" s="244">
        <v>0.75206198081999998</v>
      </c>
      <c r="N38" s="244">
        <v>0.75033142951999998</v>
      </c>
      <c r="O38" s="244">
        <v>0.75922705746999997</v>
      </c>
      <c r="P38" s="244">
        <v>0.75531716437999996</v>
      </c>
      <c r="Q38" s="244">
        <v>0.75778660729000002</v>
      </c>
      <c r="R38" s="244">
        <v>0.72706624166</v>
      </c>
      <c r="S38" s="244">
        <v>0.7391804515</v>
      </c>
      <c r="T38" s="244">
        <v>0.72953911907000002</v>
      </c>
      <c r="U38" s="244">
        <v>0.60058349616999995</v>
      </c>
      <c r="V38" s="244">
        <v>0.65254947357000004</v>
      </c>
      <c r="W38" s="244">
        <v>0.67453969993999996</v>
      </c>
      <c r="X38" s="244">
        <v>0.70398033244000002</v>
      </c>
      <c r="Y38" s="244">
        <v>0.74193288585999995</v>
      </c>
      <c r="Z38" s="244">
        <v>0.70831596212000003</v>
      </c>
      <c r="AA38" s="244">
        <v>0.74268820746999997</v>
      </c>
      <c r="AB38" s="244">
        <v>0.72402803477</v>
      </c>
      <c r="AC38" s="244">
        <v>0.71630688352000005</v>
      </c>
      <c r="AD38" s="244">
        <v>0.61936720169000004</v>
      </c>
      <c r="AE38" s="244">
        <v>0.59912133356999997</v>
      </c>
      <c r="AF38" s="244">
        <v>0.62745486333</v>
      </c>
      <c r="AG38" s="244">
        <v>0.64461688168999998</v>
      </c>
      <c r="AH38" s="244">
        <v>0.63408550458000001</v>
      </c>
      <c r="AI38" s="244">
        <v>0.63034922368000001</v>
      </c>
      <c r="AJ38" s="244">
        <v>0.63639002292000002</v>
      </c>
      <c r="AK38" s="244">
        <v>0.64341850998000005</v>
      </c>
      <c r="AL38" s="244">
        <v>0.64753232940000005</v>
      </c>
      <c r="AM38" s="244">
        <v>0.67838653408000005</v>
      </c>
      <c r="AN38" s="244">
        <v>0.66396841351000002</v>
      </c>
      <c r="AO38" s="244">
        <v>0.64236370659999997</v>
      </c>
      <c r="AP38" s="244">
        <v>0.60960179999999997</v>
      </c>
      <c r="AQ38" s="244">
        <v>0.6296718</v>
      </c>
      <c r="AR38" s="244">
        <v>0.62766180000000005</v>
      </c>
      <c r="AS38" s="244">
        <v>0.59063180000000004</v>
      </c>
      <c r="AT38" s="244">
        <v>0.55898139219999998</v>
      </c>
      <c r="AU38" s="244">
        <v>0.56799139219999994</v>
      </c>
      <c r="AV38" s="244">
        <v>0.55798139219999998</v>
      </c>
      <c r="AW38" s="244">
        <v>0.59804041111999995</v>
      </c>
      <c r="AX38" s="244">
        <v>0.61022835002999998</v>
      </c>
      <c r="AY38" s="244">
        <v>0.62583158219000001</v>
      </c>
      <c r="AZ38" s="368">
        <v>0.62437898294000005</v>
      </c>
      <c r="BA38" s="368">
        <v>0.62285717366000004</v>
      </c>
      <c r="BB38" s="368">
        <v>0.62095383858999997</v>
      </c>
      <c r="BC38" s="368">
        <v>0.61866933187999995</v>
      </c>
      <c r="BD38" s="368">
        <v>0.61654603113999995</v>
      </c>
      <c r="BE38" s="368">
        <v>0.61419444151000002</v>
      </c>
      <c r="BF38" s="368">
        <v>0.61082277976999999</v>
      </c>
      <c r="BG38" s="368">
        <v>0.60854260034999996</v>
      </c>
      <c r="BH38" s="368">
        <v>0.60606959559999996</v>
      </c>
      <c r="BI38" s="368">
        <v>0.60390798649999999</v>
      </c>
      <c r="BJ38" s="368">
        <v>0.60172753182000005</v>
      </c>
      <c r="BK38" s="368">
        <v>0.60126493110000001</v>
      </c>
      <c r="BL38" s="368">
        <v>0.59942368209999997</v>
      </c>
      <c r="BM38" s="368">
        <v>0.59634491973000003</v>
      </c>
      <c r="BN38" s="368">
        <v>0.59386648626000005</v>
      </c>
      <c r="BO38" s="368">
        <v>0.59198294423999998</v>
      </c>
      <c r="BP38" s="368">
        <v>0.59030452454000004</v>
      </c>
      <c r="BQ38" s="368">
        <v>0.58933964242000003</v>
      </c>
      <c r="BR38" s="368">
        <v>0.58842694394999995</v>
      </c>
      <c r="BS38" s="368">
        <v>0.58658465631000001</v>
      </c>
      <c r="BT38" s="368">
        <v>0.58550024372999998</v>
      </c>
      <c r="BU38" s="368">
        <v>0.58479479804000001</v>
      </c>
      <c r="BV38" s="368">
        <v>0.58411597587999997</v>
      </c>
    </row>
    <row r="39" spans="1:74" ht="11.15" customHeight="1" x14ac:dyDescent="0.25">
      <c r="A39" s="159" t="s">
        <v>261</v>
      </c>
      <c r="B39" s="170" t="s">
        <v>335</v>
      </c>
      <c r="C39" s="244">
        <v>0.27884529754999998</v>
      </c>
      <c r="D39" s="244">
        <v>0.27560314518000001</v>
      </c>
      <c r="E39" s="244">
        <v>0.26587047195000002</v>
      </c>
      <c r="F39" s="244">
        <v>0.26232449944000003</v>
      </c>
      <c r="G39" s="244">
        <v>0.26226677932999998</v>
      </c>
      <c r="H39" s="244">
        <v>0.25345918382999999</v>
      </c>
      <c r="I39" s="244">
        <v>0.25755662104999999</v>
      </c>
      <c r="J39" s="244">
        <v>0.23894334185999999</v>
      </c>
      <c r="K39" s="244">
        <v>0.25050285451999998</v>
      </c>
      <c r="L39" s="244">
        <v>0.24824383719000001</v>
      </c>
      <c r="M39" s="244">
        <v>0.25095456905000002</v>
      </c>
      <c r="N39" s="244">
        <v>0.24310835044000001</v>
      </c>
      <c r="O39" s="244">
        <v>0.24553505743000001</v>
      </c>
      <c r="P39" s="244">
        <v>0.25150770033999997</v>
      </c>
      <c r="Q39" s="244">
        <v>0.26022386373</v>
      </c>
      <c r="R39" s="244">
        <v>0.25110994669999998</v>
      </c>
      <c r="S39" s="244">
        <v>0.25423085714999999</v>
      </c>
      <c r="T39" s="244">
        <v>0.24787318592999999</v>
      </c>
      <c r="U39" s="244">
        <v>0.2323759427</v>
      </c>
      <c r="V39" s="244">
        <v>0.23669332730000001</v>
      </c>
      <c r="W39" s="244">
        <v>0.22878558265000001</v>
      </c>
      <c r="X39" s="244">
        <v>0.23009889760999999</v>
      </c>
      <c r="Y39" s="244">
        <v>0.22451189259000001</v>
      </c>
      <c r="Z39" s="244">
        <v>0.22033857028000001</v>
      </c>
      <c r="AA39" s="244">
        <v>0.22926061935</v>
      </c>
      <c r="AB39" s="244">
        <v>0.22844526897</v>
      </c>
      <c r="AC39" s="244">
        <v>0.21980255484</v>
      </c>
      <c r="AD39" s="244">
        <v>0.22244056667000001</v>
      </c>
      <c r="AE39" s="244">
        <v>0.21507352258000001</v>
      </c>
      <c r="AF39" s="244">
        <v>0.20931986666999999</v>
      </c>
      <c r="AG39" s="244">
        <v>0.21015067753</v>
      </c>
      <c r="AH39" s="244">
        <v>0.20325094194000001</v>
      </c>
      <c r="AI39" s="244">
        <v>0.20345586667000001</v>
      </c>
      <c r="AJ39" s="244">
        <v>0.20734155484</v>
      </c>
      <c r="AK39" s="244">
        <v>0.20931986666999999</v>
      </c>
      <c r="AL39" s="244">
        <v>0.21665774838999999</v>
      </c>
      <c r="AM39" s="244">
        <v>0.21121529032</v>
      </c>
      <c r="AN39" s="244">
        <v>0.2108015</v>
      </c>
      <c r="AO39" s="244">
        <v>0.20152077419</v>
      </c>
      <c r="AP39" s="244">
        <v>0.21019066667</v>
      </c>
      <c r="AQ39" s="244">
        <v>0.20648625806000001</v>
      </c>
      <c r="AR39" s="244">
        <v>0.20530399999999999</v>
      </c>
      <c r="AS39" s="244">
        <v>0.20270303226</v>
      </c>
      <c r="AT39" s="244">
        <v>0.20137786643</v>
      </c>
      <c r="AU39" s="244">
        <v>0.18887194062000001</v>
      </c>
      <c r="AV39" s="244">
        <v>0.18995725353000001</v>
      </c>
      <c r="AW39" s="244">
        <v>0.21176458121</v>
      </c>
      <c r="AX39" s="244">
        <v>0.20911709652999999</v>
      </c>
      <c r="AY39" s="244">
        <v>0.20657202269</v>
      </c>
      <c r="AZ39" s="368">
        <v>0.20429317963999999</v>
      </c>
      <c r="BA39" s="368">
        <v>0.20178851936</v>
      </c>
      <c r="BB39" s="368">
        <v>0.19935896558999999</v>
      </c>
      <c r="BC39" s="368">
        <v>0.19698125219000001</v>
      </c>
      <c r="BD39" s="368">
        <v>0.19469002024000001</v>
      </c>
      <c r="BE39" s="368">
        <v>0.19227496937999999</v>
      </c>
      <c r="BF39" s="368">
        <v>0.18984855054999999</v>
      </c>
      <c r="BG39" s="368">
        <v>0.18747101844</v>
      </c>
      <c r="BH39" s="368">
        <v>0.18498886992999999</v>
      </c>
      <c r="BI39" s="368">
        <v>0.18267439045</v>
      </c>
      <c r="BJ39" s="368">
        <v>0.18034927262</v>
      </c>
      <c r="BK39" s="368">
        <v>0.17938045926000001</v>
      </c>
      <c r="BL39" s="368">
        <v>0.17871768121000001</v>
      </c>
      <c r="BM39" s="368">
        <v>0.17773862853</v>
      </c>
      <c r="BN39" s="368">
        <v>0.17682529443</v>
      </c>
      <c r="BO39" s="368">
        <v>0.17595127303999999</v>
      </c>
      <c r="BP39" s="368">
        <v>0.17518783279</v>
      </c>
      <c r="BQ39" s="368">
        <v>0.17426953522999999</v>
      </c>
      <c r="BR39" s="368">
        <v>0.17337924907999999</v>
      </c>
      <c r="BS39" s="368">
        <v>0.17252682331999999</v>
      </c>
      <c r="BT39" s="368">
        <v>0.17254350154</v>
      </c>
      <c r="BU39" s="368">
        <v>0.17276466666000001</v>
      </c>
      <c r="BV39" s="368">
        <v>0.1730000666</v>
      </c>
    </row>
    <row r="40" spans="1:74" ht="11.15"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443"/>
      <c r="BA40" s="443"/>
      <c r="BB40" s="443"/>
      <c r="BC40" s="443"/>
      <c r="BD40" s="443"/>
      <c r="BE40" s="443"/>
      <c r="BF40" s="443"/>
      <c r="BG40" s="443"/>
      <c r="BH40" s="443"/>
      <c r="BI40" s="443"/>
      <c r="BJ40" s="369"/>
      <c r="BK40" s="369"/>
      <c r="BL40" s="369"/>
      <c r="BM40" s="369"/>
      <c r="BN40" s="369"/>
      <c r="BO40" s="369"/>
      <c r="BP40" s="369"/>
      <c r="BQ40" s="369"/>
      <c r="BR40" s="369"/>
      <c r="BS40" s="369"/>
      <c r="BT40" s="369"/>
      <c r="BU40" s="369"/>
      <c r="BV40" s="369"/>
    </row>
    <row r="41" spans="1:74" ht="11.15" customHeight="1" x14ac:dyDescent="0.25">
      <c r="A41" s="159" t="s">
        <v>373</v>
      </c>
      <c r="B41" s="169" t="s">
        <v>382</v>
      </c>
      <c r="C41" s="244">
        <v>1.5201685532</v>
      </c>
      <c r="D41" s="244">
        <v>1.540969507</v>
      </c>
      <c r="E41" s="244">
        <v>1.5526776595</v>
      </c>
      <c r="F41" s="244">
        <v>1.5709920031</v>
      </c>
      <c r="G41" s="244">
        <v>1.5725719622000001</v>
      </c>
      <c r="H41" s="244">
        <v>1.5572497757999999</v>
      </c>
      <c r="I41" s="244">
        <v>1.5692479480999999</v>
      </c>
      <c r="J41" s="244">
        <v>1.572467096</v>
      </c>
      <c r="K41" s="244">
        <v>1.5689030895</v>
      </c>
      <c r="L41" s="244">
        <v>1.5593183062</v>
      </c>
      <c r="M41" s="244">
        <v>1.5640772136000001</v>
      </c>
      <c r="N41" s="244">
        <v>1.5740443807</v>
      </c>
      <c r="O41" s="244">
        <v>1.5622540646</v>
      </c>
      <c r="P41" s="244">
        <v>1.5578648225</v>
      </c>
      <c r="Q41" s="244">
        <v>1.5781446102000001</v>
      </c>
      <c r="R41" s="244">
        <v>1.5718031612000001</v>
      </c>
      <c r="S41" s="244">
        <v>1.5936495204000001</v>
      </c>
      <c r="T41" s="244">
        <v>1.6032913886</v>
      </c>
      <c r="U41" s="244">
        <v>1.5879566583</v>
      </c>
      <c r="V41" s="244">
        <v>1.5746889712000001</v>
      </c>
      <c r="W41" s="244">
        <v>1.5766021003999999</v>
      </c>
      <c r="X41" s="244">
        <v>1.5565412548999999</v>
      </c>
      <c r="Y41" s="244">
        <v>1.5745594194000001</v>
      </c>
      <c r="Z41" s="244">
        <v>1.5743567699000001</v>
      </c>
      <c r="AA41" s="244">
        <v>1.5629971694</v>
      </c>
      <c r="AB41" s="244">
        <v>1.5575804492000001</v>
      </c>
      <c r="AC41" s="244">
        <v>1.5417916885</v>
      </c>
      <c r="AD41" s="244">
        <v>1.5148646214999999</v>
      </c>
      <c r="AE41" s="244">
        <v>1.5072077803999999</v>
      </c>
      <c r="AF41" s="244">
        <v>1.506753198</v>
      </c>
      <c r="AG41" s="244">
        <v>1.4985382815999999</v>
      </c>
      <c r="AH41" s="244">
        <v>1.4940399499000001</v>
      </c>
      <c r="AI41" s="244">
        <v>1.4814831049999999</v>
      </c>
      <c r="AJ41" s="244">
        <v>1.467856898</v>
      </c>
      <c r="AK41" s="244">
        <v>1.4695617898</v>
      </c>
      <c r="AL41" s="244">
        <v>1.4731439359</v>
      </c>
      <c r="AM41" s="244">
        <v>1.4842370403</v>
      </c>
      <c r="AN41" s="244">
        <v>1.4780182048999999</v>
      </c>
      <c r="AO41" s="244">
        <v>1.4676445083</v>
      </c>
      <c r="AP41" s="244">
        <v>1.4785586125000001</v>
      </c>
      <c r="AQ41" s="244">
        <v>1.4739021985</v>
      </c>
      <c r="AR41" s="244">
        <v>1.4717747101</v>
      </c>
      <c r="AS41" s="244">
        <v>1.4150308535</v>
      </c>
      <c r="AT41" s="244">
        <v>1.3944315449</v>
      </c>
      <c r="AU41" s="244">
        <v>1.4006734685</v>
      </c>
      <c r="AV41" s="244">
        <v>1.4061304669000001</v>
      </c>
      <c r="AW41" s="244">
        <v>1.3920609242999999</v>
      </c>
      <c r="AX41" s="244">
        <v>1.3910772572000001</v>
      </c>
      <c r="AY41" s="244">
        <v>1.3728834858000001</v>
      </c>
      <c r="AZ41" s="368">
        <v>1.4238267634999999</v>
      </c>
      <c r="BA41" s="368">
        <v>1.4286519965</v>
      </c>
      <c r="BB41" s="368">
        <v>1.4238147795</v>
      </c>
      <c r="BC41" s="368">
        <v>1.4258787921</v>
      </c>
      <c r="BD41" s="368">
        <v>1.4243276877</v>
      </c>
      <c r="BE41" s="368">
        <v>1.4222883335000001</v>
      </c>
      <c r="BF41" s="368">
        <v>1.4215033573</v>
      </c>
      <c r="BG41" s="368">
        <v>1.4212479119000001</v>
      </c>
      <c r="BH41" s="368">
        <v>1.4232372156999999</v>
      </c>
      <c r="BI41" s="368">
        <v>1.4219375890999999</v>
      </c>
      <c r="BJ41" s="368">
        <v>1.4244773277</v>
      </c>
      <c r="BK41" s="368">
        <v>1.4195083407</v>
      </c>
      <c r="BL41" s="368">
        <v>1.4184111869</v>
      </c>
      <c r="BM41" s="368">
        <v>1.4205406745</v>
      </c>
      <c r="BN41" s="368">
        <v>1.4178429122</v>
      </c>
      <c r="BO41" s="368">
        <v>1.4172468838000001</v>
      </c>
      <c r="BP41" s="368">
        <v>1.4130059489</v>
      </c>
      <c r="BQ41" s="368">
        <v>1.4063035660000001</v>
      </c>
      <c r="BR41" s="368">
        <v>1.4028427746000001</v>
      </c>
      <c r="BS41" s="368">
        <v>1.3999269088999999</v>
      </c>
      <c r="BT41" s="368">
        <v>1.4042341294</v>
      </c>
      <c r="BU41" s="368">
        <v>1.4002068913000001</v>
      </c>
      <c r="BV41" s="368">
        <v>1.3991543768000001</v>
      </c>
    </row>
    <row r="42" spans="1:74" ht="11.15" customHeight="1" x14ac:dyDescent="0.25">
      <c r="A42" s="159" t="s">
        <v>262</v>
      </c>
      <c r="B42" s="170" t="s">
        <v>372</v>
      </c>
      <c r="C42" s="244">
        <v>0.72262040000000005</v>
      </c>
      <c r="D42" s="244">
        <v>0.73023260000000001</v>
      </c>
      <c r="E42" s="244">
        <v>0.72835939999999999</v>
      </c>
      <c r="F42" s="244">
        <v>0.73345090000000002</v>
      </c>
      <c r="G42" s="244">
        <v>0.73517949999999999</v>
      </c>
      <c r="H42" s="244">
        <v>0.72729630000000001</v>
      </c>
      <c r="I42" s="244">
        <v>0.7240337</v>
      </c>
      <c r="J42" s="244">
        <v>0.73301150000000004</v>
      </c>
      <c r="K42" s="244">
        <v>0.7322303</v>
      </c>
      <c r="L42" s="244">
        <v>0.72621060000000004</v>
      </c>
      <c r="M42" s="244">
        <v>0.73065100000000005</v>
      </c>
      <c r="N42" s="244">
        <v>0.73465950000000002</v>
      </c>
      <c r="O42" s="244">
        <v>0.73290500000000003</v>
      </c>
      <c r="P42" s="244">
        <v>0.72982689999999995</v>
      </c>
      <c r="Q42" s="244">
        <v>0.71663569999999999</v>
      </c>
      <c r="R42" s="244">
        <v>0.72580610000000001</v>
      </c>
      <c r="S42" s="244">
        <v>0.71938999999999997</v>
      </c>
      <c r="T42" s="244">
        <v>0.71951679999999996</v>
      </c>
      <c r="U42" s="244">
        <v>0.71213669999999996</v>
      </c>
      <c r="V42" s="244">
        <v>0.70608939999999998</v>
      </c>
      <c r="W42" s="244">
        <v>0.72340199999999999</v>
      </c>
      <c r="X42" s="244">
        <v>0.69630340000000002</v>
      </c>
      <c r="Y42" s="244">
        <v>0.71288759999999995</v>
      </c>
      <c r="Z42" s="244">
        <v>0.70882409999999996</v>
      </c>
      <c r="AA42" s="244">
        <v>0.7065264</v>
      </c>
      <c r="AB42" s="244">
        <v>0.70889959999999996</v>
      </c>
      <c r="AC42" s="244">
        <v>0.68923670000000004</v>
      </c>
      <c r="AD42" s="244">
        <v>0.69440740000000001</v>
      </c>
      <c r="AE42" s="244">
        <v>0.68908049999999998</v>
      </c>
      <c r="AF42" s="244">
        <v>0.69727810000000001</v>
      </c>
      <c r="AG42" s="244">
        <v>0.68300890000000003</v>
      </c>
      <c r="AH42" s="244">
        <v>0.67902680000000004</v>
      </c>
      <c r="AI42" s="244">
        <v>0.66734490000000002</v>
      </c>
      <c r="AJ42" s="244">
        <v>0.6562287</v>
      </c>
      <c r="AK42" s="244">
        <v>0.65571690000000005</v>
      </c>
      <c r="AL42" s="244">
        <v>0.65362169999999997</v>
      </c>
      <c r="AM42" s="244">
        <v>0.65846550000000004</v>
      </c>
      <c r="AN42" s="244">
        <v>0.65853620000000002</v>
      </c>
      <c r="AO42" s="244">
        <v>0.66017079999999995</v>
      </c>
      <c r="AP42" s="244">
        <v>0.67140979999999995</v>
      </c>
      <c r="AQ42" s="244">
        <v>0.66898060000000004</v>
      </c>
      <c r="AR42" s="244">
        <v>0.66622650000000005</v>
      </c>
      <c r="AS42" s="244">
        <v>0.65485020000000005</v>
      </c>
      <c r="AT42" s="244">
        <v>0.64989267737</v>
      </c>
      <c r="AU42" s="244">
        <v>0.65428077737000001</v>
      </c>
      <c r="AV42" s="244">
        <v>0.65609897737</v>
      </c>
      <c r="AW42" s="244">
        <v>0.65867362229000004</v>
      </c>
      <c r="AX42" s="244">
        <v>0.66431614236000003</v>
      </c>
      <c r="AY42" s="244">
        <v>0.64910126522</v>
      </c>
      <c r="AZ42" s="368">
        <v>0.65000942415999996</v>
      </c>
      <c r="BA42" s="368">
        <v>0.65427727272000002</v>
      </c>
      <c r="BB42" s="368">
        <v>0.64973390407999998</v>
      </c>
      <c r="BC42" s="368">
        <v>0.65099265544999996</v>
      </c>
      <c r="BD42" s="368">
        <v>0.64945125067999998</v>
      </c>
      <c r="BE42" s="368">
        <v>0.65068413332999997</v>
      </c>
      <c r="BF42" s="368">
        <v>0.64920817221000005</v>
      </c>
      <c r="BG42" s="368">
        <v>0.6491683775</v>
      </c>
      <c r="BH42" s="368">
        <v>0.65061011003000002</v>
      </c>
      <c r="BI42" s="368">
        <v>0.64941303260000005</v>
      </c>
      <c r="BJ42" s="368">
        <v>0.65108902447999994</v>
      </c>
      <c r="BK42" s="368">
        <v>0.63969529955000004</v>
      </c>
      <c r="BL42" s="368">
        <v>0.64110300812999998</v>
      </c>
      <c r="BM42" s="368">
        <v>0.64538444536999995</v>
      </c>
      <c r="BN42" s="368">
        <v>0.64070636593999997</v>
      </c>
      <c r="BO42" s="368">
        <v>0.64202927651999997</v>
      </c>
      <c r="BP42" s="368">
        <v>0.64047669147999997</v>
      </c>
      <c r="BQ42" s="368">
        <v>0.64180544192</v>
      </c>
      <c r="BR42" s="368">
        <v>0.64032451141000002</v>
      </c>
      <c r="BS42" s="368">
        <v>0.64031574089999999</v>
      </c>
      <c r="BT42" s="368">
        <v>0.64182038597000002</v>
      </c>
      <c r="BU42" s="368">
        <v>0.64055848544000005</v>
      </c>
      <c r="BV42" s="368">
        <v>0.64224862405000005</v>
      </c>
    </row>
    <row r="43" spans="1:74" ht="11.15" customHeight="1" x14ac:dyDescent="0.25">
      <c r="A43" s="159" t="s">
        <v>1023</v>
      </c>
      <c r="B43" s="170" t="s">
        <v>1022</v>
      </c>
      <c r="C43" s="244">
        <v>0.1241762</v>
      </c>
      <c r="D43" s="244">
        <v>0.139844565</v>
      </c>
      <c r="E43" s="244">
        <v>0.15223511033000001</v>
      </c>
      <c r="F43" s="244">
        <v>0.16546562275000001</v>
      </c>
      <c r="G43" s="244">
        <v>0.1639602614</v>
      </c>
      <c r="H43" s="244">
        <v>0.1652674395</v>
      </c>
      <c r="I43" s="244">
        <v>0.16905566550000001</v>
      </c>
      <c r="J43" s="244">
        <v>0.16698170424</v>
      </c>
      <c r="K43" s="244">
        <v>0.16396504908000001</v>
      </c>
      <c r="L43" s="244">
        <v>0.15310416240999999</v>
      </c>
      <c r="M43" s="244">
        <v>0.15238856923999999</v>
      </c>
      <c r="N43" s="244">
        <v>0.15229438391</v>
      </c>
      <c r="O43" s="244">
        <v>0.14934545058000001</v>
      </c>
      <c r="P43" s="244">
        <v>0.15441338017</v>
      </c>
      <c r="Q43" s="244">
        <v>0.15347612566999999</v>
      </c>
      <c r="R43" s="244">
        <v>0.157076674</v>
      </c>
      <c r="S43" s="244">
        <v>0.16249814233000001</v>
      </c>
      <c r="T43" s="244">
        <v>0.15871147766999999</v>
      </c>
      <c r="U43" s="244">
        <v>0.16258124333000001</v>
      </c>
      <c r="V43" s="244">
        <v>0.15897418050000001</v>
      </c>
      <c r="W43" s="244">
        <v>0.15499803333000001</v>
      </c>
      <c r="X43" s="244">
        <v>0.15737857666999999</v>
      </c>
      <c r="Y43" s="244">
        <v>0.15700700382999999</v>
      </c>
      <c r="Z43" s="244">
        <v>0.15858143383000001</v>
      </c>
      <c r="AA43" s="244">
        <v>0.15649420750000001</v>
      </c>
      <c r="AB43" s="244">
        <v>0.15028043366999999</v>
      </c>
      <c r="AC43" s="244">
        <v>0.15569391317</v>
      </c>
      <c r="AD43" s="244">
        <v>0.1515197365</v>
      </c>
      <c r="AE43" s="244">
        <v>0.15614186817</v>
      </c>
      <c r="AF43" s="244">
        <v>0.15116222317</v>
      </c>
      <c r="AG43" s="244">
        <v>0.16143501817</v>
      </c>
      <c r="AH43" s="244">
        <v>0.17078794983000001</v>
      </c>
      <c r="AI43" s="244">
        <v>0.17806088649999999</v>
      </c>
      <c r="AJ43" s="244">
        <v>0.17435210649999999</v>
      </c>
      <c r="AK43" s="244">
        <v>0.17173773482999999</v>
      </c>
      <c r="AL43" s="244">
        <v>0.17198991150000001</v>
      </c>
      <c r="AM43" s="244">
        <v>0.16730964933</v>
      </c>
      <c r="AN43" s="244">
        <v>0.16272318332999999</v>
      </c>
      <c r="AO43" s="244">
        <v>0.15232433433000001</v>
      </c>
      <c r="AP43" s="244">
        <v>0.15415143033000001</v>
      </c>
      <c r="AQ43" s="244">
        <v>0.15589967699999999</v>
      </c>
      <c r="AR43" s="244">
        <v>0.160555222</v>
      </c>
      <c r="AS43" s="244">
        <v>0.15794232033</v>
      </c>
      <c r="AT43" s="244">
        <v>0.14966812733000001</v>
      </c>
      <c r="AU43" s="244">
        <v>0.15608389967</v>
      </c>
      <c r="AV43" s="244">
        <v>0.16064390033000001</v>
      </c>
      <c r="AW43" s="244">
        <v>0.15763070428000001</v>
      </c>
      <c r="AX43" s="244">
        <v>0.151073121</v>
      </c>
      <c r="AY43" s="244">
        <v>0.15394946232000001</v>
      </c>
      <c r="AZ43" s="368">
        <v>0.18</v>
      </c>
      <c r="BA43" s="368">
        <v>0.18</v>
      </c>
      <c r="BB43" s="368">
        <v>0.18</v>
      </c>
      <c r="BC43" s="368">
        <v>0.18</v>
      </c>
      <c r="BD43" s="368">
        <v>0.18</v>
      </c>
      <c r="BE43" s="368">
        <v>0.18</v>
      </c>
      <c r="BF43" s="368">
        <v>0.18</v>
      </c>
      <c r="BG43" s="368">
        <v>0.18</v>
      </c>
      <c r="BH43" s="368">
        <v>0.18</v>
      </c>
      <c r="BI43" s="368">
        <v>0.18</v>
      </c>
      <c r="BJ43" s="368">
        <v>0.18</v>
      </c>
      <c r="BK43" s="368">
        <v>0.185</v>
      </c>
      <c r="BL43" s="368">
        <v>0.185</v>
      </c>
      <c r="BM43" s="368">
        <v>0.185</v>
      </c>
      <c r="BN43" s="368">
        <v>0.19</v>
      </c>
      <c r="BO43" s="368">
        <v>0.19</v>
      </c>
      <c r="BP43" s="368">
        <v>0.19</v>
      </c>
      <c r="BQ43" s="368">
        <v>0.19</v>
      </c>
      <c r="BR43" s="368">
        <v>0.19</v>
      </c>
      <c r="BS43" s="368">
        <v>0.19</v>
      </c>
      <c r="BT43" s="368">
        <v>0.19500000000000001</v>
      </c>
      <c r="BU43" s="368">
        <v>0.19500000000000001</v>
      </c>
      <c r="BV43" s="368">
        <v>0.19500000000000001</v>
      </c>
    </row>
    <row r="44" spans="1:74" ht="11.15"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443"/>
      <c r="BA44" s="443"/>
      <c r="BB44" s="443"/>
      <c r="BC44" s="443"/>
      <c r="BD44" s="443"/>
      <c r="BE44" s="443"/>
      <c r="BF44" s="443"/>
      <c r="BG44" s="443"/>
      <c r="BH44" s="443"/>
      <c r="BI44" s="443"/>
      <c r="BJ44" s="369"/>
      <c r="BK44" s="369"/>
      <c r="BL44" s="369"/>
      <c r="BM44" s="369"/>
      <c r="BN44" s="369"/>
      <c r="BO44" s="369"/>
      <c r="BP44" s="369"/>
      <c r="BQ44" s="369"/>
      <c r="BR44" s="369"/>
      <c r="BS44" s="369"/>
      <c r="BT44" s="369"/>
      <c r="BU44" s="369"/>
      <c r="BV44" s="369"/>
    </row>
    <row r="45" spans="1:74" ht="11.15" customHeight="1" x14ac:dyDescent="0.25">
      <c r="A45" s="159" t="s">
        <v>375</v>
      </c>
      <c r="B45" s="169" t="s">
        <v>79</v>
      </c>
      <c r="C45" s="244">
        <v>61.659603384</v>
      </c>
      <c r="D45" s="244">
        <v>62.068569824000001</v>
      </c>
      <c r="E45" s="244">
        <v>62.559169304000001</v>
      </c>
      <c r="F45" s="244">
        <v>62.757258180000001</v>
      </c>
      <c r="G45" s="244">
        <v>62.867209785</v>
      </c>
      <c r="H45" s="244">
        <v>63.582906131000001</v>
      </c>
      <c r="I45" s="244">
        <v>64.332707705000004</v>
      </c>
      <c r="J45" s="244">
        <v>64.628623915999995</v>
      </c>
      <c r="K45" s="244">
        <v>64.212538567999999</v>
      </c>
      <c r="L45" s="244">
        <v>64.945420265999999</v>
      </c>
      <c r="M45" s="244">
        <v>65.283334429000007</v>
      </c>
      <c r="N45" s="244">
        <v>65.420944543000005</v>
      </c>
      <c r="O45" s="244">
        <v>64.394692879000004</v>
      </c>
      <c r="P45" s="244">
        <v>64.222913927999997</v>
      </c>
      <c r="Q45" s="244">
        <v>64.729054458999997</v>
      </c>
      <c r="R45" s="244">
        <v>64.939048205999995</v>
      </c>
      <c r="S45" s="244">
        <v>65.064549137</v>
      </c>
      <c r="T45" s="244">
        <v>65.421196523999996</v>
      </c>
      <c r="U45" s="244">
        <v>65.332801818999997</v>
      </c>
      <c r="V45" s="244">
        <v>66.234451579999998</v>
      </c>
      <c r="W45" s="244">
        <v>66.156916835999994</v>
      </c>
      <c r="X45" s="244">
        <v>66.582072975000003</v>
      </c>
      <c r="Y45" s="244">
        <v>67.385218691999995</v>
      </c>
      <c r="Z45" s="244">
        <v>67.111351259000003</v>
      </c>
      <c r="AA45" s="244">
        <v>67.112176001999998</v>
      </c>
      <c r="AB45" s="244">
        <v>66.723421578</v>
      </c>
      <c r="AC45" s="244">
        <v>66.798017451999996</v>
      </c>
      <c r="AD45" s="244">
        <v>64.139063171999993</v>
      </c>
      <c r="AE45" s="244">
        <v>58.778801295999997</v>
      </c>
      <c r="AF45" s="244">
        <v>60.848228556999999</v>
      </c>
      <c r="AG45" s="244">
        <v>62.038902683000003</v>
      </c>
      <c r="AH45" s="244">
        <v>62.011032929000002</v>
      </c>
      <c r="AI45" s="244">
        <v>61.948764875999998</v>
      </c>
      <c r="AJ45" s="244">
        <v>61.903746574000003</v>
      </c>
      <c r="AK45" s="244">
        <v>62.763884531999999</v>
      </c>
      <c r="AL45" s="244">
        <v>62.478809319</v>
      </c>
      <c r="AM45" s="244">
        <v>63.095125209999999</v>
      </c>
      <c r="AN45" s="244">
        <v>60.132943185000002</v>
      </c>
      <c r="AO45" s="244">
        <v>63.267789901</v>
      </c>
      <c r="AP45" s="244">
        <v>63.475763516999997</v>
      </c>
      <c r="AQ45" s="244">
        <v>63.962217817999999</v>
      </c>
      <c r="AR45" s="244">
        <v>63.891170670999998</v>
      </c>
      <c r="AS45" s="244">
        <v>64.748681563999995</v>
      </c>
      <c r="AT45" s="244">
        <v>64.203672029000003</v>
      </c>
      <c r="AU45" s="244">
        <v>63.965293572999997</v>
      </c>
      <c r="AV45" s="244">
        <v>65.120102047000003</v>
      </c>
      <c r="AW45" s="244">
        <v>65.444796255</v>
      </c>
      <c r="AX45" s="244">
        <v>65.230693350999999</v>
      </c>
      <c r="AY45" s="244">
        <v>65.594238756999999</v>
      </c>
      <c r="AZ45" s="368">
        <v>65.936232813000004</v>
      </c>
      <c r="BA45" s="368">
        <v>66.005396173999998</v>
      </c>
      <c r="BB45" s="368">
        <v>66.745783803999998</v>
      </c>
      <c r="BC45" s="368">
        <v>67.169898708999995</v>
      </c>
      <c r="BD45" s="368">
        <v>67.458532997000006</v>
      </c>
      <c r="BE45" s="368">
        <v>67.633350508999996</v>
      </c>
      <c r="BF45" s="368">
        <v>67.955145642999994</v>
      </c>
      <c r="BG45" s="368">
        <v>67.946004892999994</v>
      </c>
      <c r="BH45" s="368">
        <v>67.918234480999999</v>
      </c>
      <c r="BI45" s="368">
        <v>68.231319003999999</v>
      </c>
      <c r="BJ45" s="368">
        <v>68.048890853000003</v>
      </c>
      <c r="BK45" s="368">
        <v>68.030120953999997</v>
      </c>
      <c r="BL45" s="368">
        <v>68.153950022000004</v>
      </c>
      <c r="BM45" s="368">
        <v>68.141052170999998</v>
      </c>
      <c r="BN45" s="368">
        <v>68.752157452999995</v>
      </c>
      <c r="BO45" s="368">
        <v>69.028325640999995</v>
      </c>
      <c r="BP45" s="368">
        <v>69.244841781999995</v>
      </c>
      <c r="BQ45" s="368">
        <v>69.256650332000007</v>
      </c>
      <c r="BR45" s="368">
        <v>69.374404803999994</v>
      </c>
      <c r="BS45" s="368">
        <v>69.359415296999998</v>
      </c>
      <c r="BT45" s="368">
        <v>69.342542054000006</v>
      </c>
      <c r="BU45" s="368">
        <v>69.425012796000004</v>
      </c>
      <c r="BV45" s="368">
        <v>69.085267208999994</v>
      </c>
    </row>
    <row r="46" spans="1:74" ht="11.15" customHeight="1" x14ac:dyDescent="0.25">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368"/>
      <c r="BA46" s="368"/>
      <c r="BB46" s="368"/>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5" customHeight="1" x14ac:dyDescent="0.25">
      <c r="A47" s="159" t="s">
        <v>374</v>
      </c>
      <c r="B47" s="169" t="s">
        <v>383</v>
      </c>
      <c r="C47" s="244">
        <v>5.2611253525999997</v>
      </c>
      <c r="D47" s="244">
        <v>5.2731653364</v>
      </c>
      <c r="E47" s="244">
        <v>5.2812852428000001</v>
      </c>
      <c r="F47" s="244">
        <v>5.3116909998999997</v>
      </c>
      <c r="G47" s="244">
        <v>5.3081283478000003</v>
      </c>
      <c r="H47" s="244">
        <v>5.3078813499999997</v>
      </c>
      <c r="I47" s="244">
        <v>5.2972229764999996</v>
      </c>
      <c r="J47" s="244">
        <v>5.2961169342999996</v>
      </c>
      <c r="K47" s="244">
        <v>5.2932653516999997</v>
      </c>
      <c r="L47" s="244">
        <v>5.2879818904000002</v>
      </c>
      <c r="M47" s="244">
        <v>5.2886363584999998</v>
      </c>
      <c r="N47" s="244">
        <v>5.2949643524000001</v>
      </c>
      <c r="O47" s="244">
        <v>5.3526104868999997</v>
      </c>
      <c r="P47" s="244">
        <v>5.3621771010000003</v>
      </c>
      <c r="Q47" s="244">
        <v>5.3921771399000002</v>
      </c>
      <c r="R47" s="244">
        <v>5.3905815045000001</v>
      </c>
      <c r="S47" s="244">
        <v>5.3821405363999997</v>
      </c>
      <c r="T47" s="244">
        <v>5.3776607265000003</v>
      </c>
      <c r="U47" s="244">
        <v>5.3799187994000004</v>
      </c>
      <c r="V47" s="244">
        <v>5.3635731598999996</v>
      </c>
      <c r="W47" s="244">
        <v>5.3145584254999996</v>
      </c>
      <c r="X47" s="244">
        <v>5.2775657825</v>
      </c>
      <c r="Y47" s="244">
        <v>5.2919292072999999</v>
      </c>
      <c r="Z47" s="244">
        <v>5.3089918941000001</v>
      </c>
      <c r="AA47" s="244">
        <v>5.1253311747000003</v>
      </c>
      <c r="AB47" s="244">
        <v>5.1104123215000001</v>
      </c>
      <c r="AC47" s="244">
        <v>5.0795910271000002</v>
      </c>
      <c r="AD47" s="244">
        <v>5.1021586504999998</v>
      </c>
      <c r="AE47" s="244">
        <v>5.0199811585000003</v>
      </c>
      <c r="AF47" s="244">
        <v>5.0241761560000002</v>
      </c>
      <c r="AG47" s="244">
        <v>5.0384861437000001</v>
      </c>
      <c r="AH47" s="244">
        <v>5.079524846</v>
      </c>
      <c r="AI47" s="244">
        <v>5.0524095181000002</v>
      </c>
      <c r="AJ47" s="244">
        <v>5.0462562986000004</v>
      </c>
      <c r="AK47" s="244">
        <v>5.0660035360000002</v>
      </c>
      <c r="AL47" s="244">
        <v>5.0922694061999998</v>
      </c>
      <c r="AM47" s="244">
        <v>5.1679828677000001</v>
      </c>
      <c r="AN47" s="244">
        <v>5.1617403967</v>
      </c>
      <c r="AO47" s="244">
        <v>5.1605072901</v>
      </c>
      <c r="AP47" s="244">
        <v>5.2585205530000003</v>
      </c>
      <c r="AQ47" s="244">
        <v>5.2625963464999996</v>
      </c>
      <c r="AR47" s="244">
        <v>5.247637385</v>
      </c>
      <c r="AS47" s="244">
        <v>5.3016060506000002</v>
      </c>
      <c r="AT47" s="244">
        <v>5.3093356270000003</v>
      </c>
      <c r="AU47" s="244">
        <v>5.3166562892</v>
      </c>
      <c r="AV47" s="244">
        <v>5.3354769514999996</v>
      </c>
      <c r="AW47" s="244">
        <v>5.3975293026999998</v>
      </c>
      <c r="AX47" s="244">
        <v>5.5042832531999997</v>
      </c>
      <c r="AY47" s="244">
        <v>5.6449920312000001</v>
      </c>
      <c r="AZ47" s="368">
        <v>5.5587516361000002</v>
      </c>
      <c r="BA47" s="368">
        <v>5.5323417785000002</v>
      </c>
      <c r="BB47" s="368">
        <v>5.4516425881000004</v>
      </c>
      <c r="BC47" s="368">
        <v>5.4482527466999997</v>
      </c>
      <c r="BD47" s="368">
        <v>5.4690888904000001</v>
      </c>
      <c r="BE47" s="368">
        <v>5.5016621798000003</v>
      </c>
      <c r="BF47" s="368">
        <v>5.5226563921</v>
      </c>
      <c r="BG47" s="368">
        <v>5.4879118738999999</v>
      </c>
      <c r="BH47" s="368">
        <v>5.4746498164000004</v>
      </c>
      <c r="BI47" s="368">
        <v>5.5390089599000003</v>
      </c>
      <c r="BJ47" s="368">
        <v>5.6166160427999996</v>
      </c>
      <c r="BK47" s="368">
        <v>5.6259597132000003</v>
      </c>
      <c r="BL47" s="368">
        <v>5.5400913663000004</v>
      </c>
      <c r="BM47" s="368">
        <v>5.5136308720000002</v>
      </c>
      <c r="BN47" s="368">
        <v>5.4328373729999999</v>
      </c>
      <c r="BO47" s="368">
        <v>5.4292948686000004</v>
      </c>
      <c r="BP47" s="368">
        <v>5.4500912320000001</v>
      </c>
      <c r="BQ47" s="368">
        <v>5.4824798380999997</v>
      </c>
      <c r="BR47" s="368">
        <v>5.5034736786999998</v>
      </c>
      <c r="BS47" s="368">
        <v>5.4686774397000004</v>
      </c>
      <c r="BT47" s="368">
        <v>5.4552409966999997</v>
      </c>
      <c r="BU47" s="368">
        <v>5.5195980811999998</v>
      </c>
      <c r="BV47" s="368">
        <v>5.5973195842000001</v>
      </c>
    </row>
    <row r="48" spans="1:74" ht="11.15" customHeight="1" x14ac:dyDescent="0.25">
      <c r="A48" s="159" t="s">
        <v>376</v>
      </c>
      <c r="B48" s="169" t="s">
        <v>384</v>
      </c>
      <c r="C48" s="244">
        <v>66.920728736000001</v>
      </c>
      <c r="D48" s="244">
        <v>67.341735161000003</v>
      </c>
      <c r="E48" s="244">
        <v>67.840454546999993</v>
      </c>
      <c r="F48" s="244">
        <v>68.068949180000004</v>
      </c>
      <c r="G48" s="244">
        <v>68.175338132999997</v>
      </c>
      <c r="H48" s="244">
        <v>68.890787481000004</v>
      </c>
      <c r="I48" s="244">
        <v>69.629930681000005</v>
      </c>
      <c r="J48" s="244">
        <v>69.924740850999996</v>
      </c>
      <c r="K48" s="244">
        <v>69.505803920000005</v>
      </c>
      <c r="L48" s="244">
        <v>70.233402157</v>
      </c>
      <c r="M48" s="244">
        <v>70.571970788000002</v>
      </c>
      <c r="N48" s="244">
        <v>70.715908894999998</v>
      </c>
      <c r="O48" s="244">
        <v>69.747303364999993</v>
      </c>
      <c r="P48" s="244">
        <v>69.585091028999997</v>
      </c>
      <c r="Q48" s="244">
        <v>70.121231598999998</v>
      </c>
      <c r="R48" s="244">
        <v>70.329629710999995</v>
      </c>
      <c r="S48" s="244">
        <v>70.446689672999995</v>
      </c>
      <c r="T48" s="244">
        <v>70.798857249999998</v>
      </c>
      <c r="U48" s="244">
        <v>70.712720618000006</v>
      </c>
      <c r="V48" s="244">
        <v>71.59802474</v>
      </c>
      <c r="W48" s="244">
        <v>71.471475260999995</v>
      </c>
      <c r="X48" s="244">
        <v>71.859638756999999</v>
      </c>
      <c r="Y48" s="244">
        <v>72.677147899000005</v>
      </c>
      <c r="Z48" s="244">
        <v>72.420343153000005</v>
      </c>
      <c r="AA48" s="244">
        <v>72.237507176999998</v>
      </c>
      <c r="AB48" s="244">
        <v>71.833833898999998</v>
      </c>
      <c r="AC48" s="244">
        <v>71.877608479000003</v>
      </c>
      <c r="AD48" s="244">
        <v>69.241221823000004</v>
      </c>
      <c r="AE48" s="244">
        <v>63.798782453999998</v>
      </c>
      <c r="AF48" s="244">
        <v>65.872404712999995</v>
      </c>
      <c r="AG48" s="244">
        <v>67.077388826999993</v>
      </c>
      <c r="AH48" s="244">
        <v>67.090557774999994</v>
      </c>
      <c r="AI48" s="244">
        <v>67.001174394000003</v>
      </c>
      <c r="AJ48" s="244">
        <v>66.950002873000003</v>
      </c>
      <c r="AK48" s="244">
        <v>67.829888068000002</v>
      </c>
      <c r="AL48" s="244">
        <v>67.571078725000007</v>
      </c>
      <c r="AM48" s="244">
        <v>68.263108078000002</v>
      </c>
      <c r="AN48" s="244">
        <v>65.294683582000005</v>
      </c>
      <c r="AO48" s="244">
        <v>68.428297190999999</v>
      </c>
      <c r="AP48" s="244">
        <v>68.734284070000001</v>
      </c>
      <c r="AQ48" s="244">
        <v>69.224814163999994</v>
      </c>
      <c r="AR48" s="244">
        <v>69.138808056000002</v>
      </c>
      <c r="AS48" s="244">
        <v>70.050287615000002</v>
      </c>
      <c r="AT48" s="244">
        <v>69.513007655999999</v>
      </c>
      <c r="AU48" s="244">
        <v>69.281949862000005</v>
      </c>
      <c r="AV48" s="244">
        <v>70.455578997999993</v>
      </c>
      <c r="AW48" s="244">
        <v>70.842325557999999</v>
      </c>
      <c r="AX48" s="244">
        <v>70.734976603999996</v>
      </c>
      <c r="AY48" s="244">
        <v>71.239230788</v>
      </c>
      <c r="AZ48" s="368">
        <v>71.494984449</v>
      </c>
      <c r="BA48" s="368">
        <v>71.537737952000001</v>
      </c>
      <c r="BB48" s="368">
        <v>72.197426391999997</v>
      </c>
      <c r="BC48" s="368">
        <v>72.618151456000007</v>
      </c>
      <c r="BD48" s="368">
        <v>72.927621887000001</v>
      </c>
      <c r="BE48" s="368">
        <v>73.135012689000007</v>
      </c>
      <c r="BF48" s="368">
        <v>73.477802036</v>
      </c>
      <c r="BG48" s="368">
        <v>73.433916766999999</v>
      </c>
      <c r="BH48" s="368">
        <v>73.392884297999998</v>
      </c>
      <c r="BI48" s="368">
        <v>73.770327964000003</v>
      </c>
      <c r="BJ48" s="368">
        <v>73.665506894999993</v>
      </c>
      <c r="BK48" s="368">
        <v>73.656080666999998</v>
      </c>
      <c r="BL48" s="368">
        <v>73.694041388000002</v>
      </c>
      <c r="BM48" s="368">
        <v>73.654683043000006</v>
      </c>
      <c r="BN48" s="368">
        <v>74.184994825999993</v>
      </c>
      <c r="BO48" s="368">
        <v>74.457620509999998</v>
      </c>
      <c r="BP48" s="368">
        <v>74.694933014</v>
      </c>
      <c r="BQ48" s="368">
        <v>74.739130169999996</v>
      </c>
      <c r="BR48" s="368">
        <v>74.877878483000003</v>
      </c>
      <c r="BS48" s="368">
        <v>74.828092737000006</v>
      </c>
      <c r="BT48" s="368">
        <v>74.797783050000007</v>
      </c>
      <c r="BU48" s="368">
        <v>74.944610877000002</v>
      </c>
      <c r="BV48" s="368">
        <v>74.682586794000002</v>
      </c>
    </row>
    <row r="49" spans="1:74" ht="11.15" customHeight="1" x14ac:dyDescent="0.25">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5" customHeight="1" x14ac:dyDescent="0.25">
      <c r="A50" s="159" t="s">
        <v>897</v>
      </c>
      <c r="B50" s="171" t="s">
        <v>898</v>
      </c>
      <c r="C50" s="245">
        <v>0.32177419354999998</v>
      </c>
      <c r="D50" s="245">
        <v>0.41012500000000002</v>
      </c>
      <c r="E50" s="245">
        <v>0.43149999999999999</v>
      </c>
      <c r="F50" s="245">
        <v>0.23649999999999999</v>
      </c>
      <c r="G50" s="245">
        <v>0.20649999999999999</v>
      </c>
      <c r="H50" s="245">
        <v>0.27150000000000002</v>
      </c>
      <c r="I50" s="245">
        <v>9.6483870967999999E-2</v>
      </c>
      <c r="J50" s="245">
        <v>0.10594354839</v>
      </c>
      <c r="K50" s="245">
        <v>0.21</v>
      </c>
      <c r="L50" s="245">
        <v>0.26214516128999998</v>
      </c>
      <c r="M50" s="245">
        <v>0.26300000000000001</v>
      </c>
      <c r="N50" s="245">
        <v>0.38174193548000002</v>
      </c>
      <c r="O50" s="245">
        <v>0.27600000000000002</v>
      </c>
      <c r="P50" s="245">
        <v>0.61199999999999999</v>
      </c>
      <c r="Q50" s="245">
        <v>0.26300000000000001</v>
      </c>
      <c r="R50" s="245">
        <v>0.25</v>
      </c>
      <c r="S50" s="245">
        <v>0.316</v>
      </c>
      <c r="T50" s="245">
        <v>0.26</v>
      </c>
      <c r="U50" s="245">
        <v>0.69699999999999995</v>
      </c>
      <c r="V50" s="245">
        <v>0.191</v>
      </c>
      <c r="W50" s="245">
        <v>0.34699999999999998</v>
      </c>
      <c r="X50" s="245">
        <v>0.42691935483999999</v>
      </c>
      <c r="Y50" s="245">
        <v>0.28799999999999998</v>
      </c>
      <c r="Z50" s="245">
        <v>0.26800000000000002</v>
      </c>
      <c r="AA50" s="245">
        <v>0.184</v>
      </c>
      <c r="AB50" s="245">
        <v>0.19804827586000001</v>
      </c>
      <c r="AC50" s="245">
        <v>0.17322580644999999</v>
      </c>
      <c r="AD50" s="245">
        <v>0.89100000000000001</v>
      </c>
      <c r="AE50" s="245">
        <v>0.94799999999999995</v>
      </c>
      <c r="AF50" s="245">
        <v>1.0029999999999999</v>
      </c>
      <c r="AG50" s="245">
        <v>0.75036000000000003</v>
      </c>
      <c r="AH50" s="245">
        <v>0.91654999999999998</v>
      </c>
      <c r="AI50" s="245">
        <v>0.47603000000000001</v>
      </c>
      <c r="AJ50" s="245">
        <v>0.94864999999999999</v>
      </c>
      <c r="AK50" s="245">
        <v>0.436</v>
      </c>
      <c r="AL50" s="245">
        <v>0.46500000000000002</v>
      </c>
      <c r="AM50" s="245">
        <v>0.32580645160999999</v>
      </c>
      <c r="AN50" s="245">
        <v>1.2609999999999999</v>
      </c>
      <c r="AO50" s="245">
        <v>0.30499999999999999</v>
      </c>
      <c r="AP50" s="245">
        <v>0.66600000000000004</v>
      </c>
      <c r="AQ50" s="245">
        <v>0.44900000000000001</v>
      </c>
      <c r="AR50" s="245">
        <v>0.39600000000000002</v>
      </c>
      <c r="AS50" s="245">
        <v>0.17499999999999999</v>
      </c>
      <c r="AT50" s="245">
        <v>0.82799999999999996</v>
      </c>
      <c r="AU50" s="245">
        <v>1.4179999999999999</v>
      </c>
      <c r="AV50" s="245">
        <v>0.73099999999999998</v>
      </c>
      <c r="AW50" s="245">
        <v>0.7</v>
      </c>
      <c r="AX50" s="245">
        <v>0.86499999999999999</v>
      </c>
      <c r="AY50" s="245">
        <v>0.55600000000000005</v>
      </c>
      <c r="AZ50" s="559" t="s">
        <v>1406</v>
      </c>
      <c r="BA50" s="559" t="s">
        <v>1406</v>
      </c>
      <c r="BB50" s="559" t="s">
        <v>1406</v>
      </c>
      <c r="BC50" s="559" t="s">
        <v>1406</v>
      </c>
      <c r="BD50" s="559" t="s">
        <v>1406</v>
      </c>
      <c r="BE50" s="559" t="s">
        <v>1406</v>
      </c>
      <c r="BF50" s="559" t="s">
        <v>1406</v>
      </c>
      <c r="BG50" s="559" t="s">
        <v>1406</v>
      </c>
      <c r="BH50" s="559" t="s">
        <v>1406</v>
      </c>
      <c r="BI50" s="559" t="s">
        <v>1406</v>
      </c>
      <c r="BJ50" s="559" t="s">
        <v>1406</v>
      </c>
      <c r="BK50" s="559" t="s">
        <v>1406</v>
      </c>
      <c r="BL50" s="559" t="s">
        <v>1406</v>
      </c>
      <c r="BM50" s="559" t="s">
        <v>1406</v>
      </c>
      <c r="BN50" s="559" t="s">
        <v>1406</v>
      </c>
      <c r="BO50" s="559" t="s">
        <v>1406</v>
      </c>
      <c r="BP50" s="559" t="s">
        <v>1406</v>
      </c>
      <c r="BQ50" s="559" t="s">
        <v>1406</v>
      </c>
      <c r="BR50" s="559" t="s">
        <v>1406</v>
      </c>
      <c r="BS50" s="559" t="s">
        <v>1406</v>
      </c>
      <c r="BT50" s="559" t="s">
        <v>1406</v>
      </c>
      <c r="BU50" s="559" t="s">
        <v>1406</v>
      </c>
      <c r="BV50" s="559" t="s">
        <v>1406</v>
      </c>
    </row>
    <row r="51" spans="1:74" ht="12" customHeight="1" x14ac:dyDescent="0.25">
      <c r="B51" s="778" t="s">
        <v>808</v>
      </c>
      <c r="C51" s="735"/>
      <c r="D51" s="735"/>
      <c r="E51" s="735"/>
      <c r="F51" s="735"/>
      <c r="G51" s="735"/>
      <c r="H51" s="735"/>
      <c r="I51" s="735"/>
      <c r="J51" s="735"/>
      <c r="K51" s="735"/>
      <c r="L51" s="735"/>
      <c r="M51" s="735"/>
      <c r="N51" s="735"/>
      <c r="O51" s="735"/>
      <c r="P51" s="735"/>
      <c r="Q51" s="735"/>
      <c r="BD51" s="445"/>
      <c r="BE51" s="445"/>
      <c r="BF51" s="445"/>
    </row>
    <row r="52" spans="1:74" ht="12" customHeight="1" x14ac:dyDescent="0.2">
      <c r="B52" s="775" t="s">
        <v>1333</v>
      </c>
      <c r="C52" s="775"/>
      <c r="D52" s="775"/>
      <c r="E52" s="775"/>
      <c r="F52" s="775"/>
      <c r="G52" s="775"/>
      <c r="H52" s="775"/>
      <c r="I52" s="775"/>
      <c r="J52" s="775"/>
      <c r="K52" s="775"/>
      <c r="L52" s="775"/>
      <c r="M52" s="775"/>
      <c r="N52" s="775"/>
      <c r="O52" s="775"/>
      <c r="P52" s="775"/>
      <c r="Q52" s="775"/>
      <c r="R52" s="775"/>
      <c r="BD52" s="445"/>
      <c r="BE52" s="445"/>
      <c r="BF52" s="445"/>
    </row>
    <row r="53" spans="1:74" s="397" customFormat="1" ht="12" customHeight="1" x14ac:dyDescent="0.25">
      <c r="A53" s="398"/>
      <c r="B53" s="775" t="s">
        <v>1104</v>
      </c>
      <c r="C53" s="775"/>
      <c r="D53" s="775"/>
      <c r="E53" s="775"/>
      <c r="F53" s="775"/>
      <c r="G53" s="775"/>
      <c r="H53" s="775"/>
      <c r="I53" s="775"/>
      <c r="J53" s="775"/>
      <c r="K53" s="775"/>
      <c r="L53" s="775"/>
      <c r="M53" s="775"/>
      <c r="N53" s="775"/>
      <c r="O53" s="775"/>
      <c r="P53" s="775"/>
      <c r="Q53" s="775"/>
      <c r="R53" s="677"/>
      <c r="AY53" s="483"/>
      <c r="AZ53" s="483"/>
      <c r="BA53" s="483"/>
      <c r="BB53" s="483"/>
      <c r="BC53" s="483"/>
      <c r="BD53" s="483"/>
      <c r="BE53" s="483"/>
      <c r="BF53" s="483"/>
      <c r="BG53" s="483"/>
      <c r="BH53" s="483"/>
      <c r="BI53" s="483"/>
      <c r="BJ53" s="483"/>
    </row>
    <row r="54" spans="1:74" s="397" customFormat="1" ht="12" customHeight="1" x14ac:dyDescent="0.25">
      <c r="A54" s="398"/>
      <c r="B54" s="761" t="str">
        <f>"Notes: "&amp;"EIA completed modeling and analysis for this report on " &amp;Dates!D2&amp;"."</f>
        <v>Notes: EIA completed modeling and analysis for this report on Thursday February 3, 2022.</v>
      </c>
      <c r="C54" s="760"/>
      <c r="D54" s="760"/>
      <c r="E54" s="760"/>
      <c r="F54" s="760"/>
      <c r="G54" s="760"/>
      <c r="H54" s="760"/>
      <c r="I54" s="760"/>
      <c r="J54" s="760"/>
      <c r="K54" s="760"/>
      <c r="L54" s="760"/>
      <c r="M54" s="760"/>
      <c r="N54" s="760"/>
      <c r="O54" s="760"/>
      <c r="P54" s="760"/>
      <c r="Q54" s="760"/>
      <c r="AY54" s="483"/>
      <c r="AZ54" s="483"/>
      <c r="BA54" s="483"/>
      <c r="BB54" s="483"/>
      <c r="BC54" s="483"/>
      <c r="BD54" s="483"/>
      <c r="BE54" s="483"/>
      <c r="BF54" s="483"/>
      <c r="BG54" s="483"/>
      <c r="BH54" s="483"/>
      <c r="BI54" s="483"/>
      <c r="BJ54" s="483"/>
    </row>
    <row r="55" spans="1:74" s="397" customFormat="1" ht="12" customHeight="1" x14ac:dyDescent="0.25">
      <c r="A55" s="398"/>
      <c r="B55" s="761" t="s">
        <v>351</v>
      </c>
      <c r="C55" s="760"/>
      <c r="D55" s="760"/>
      <c r="E55" s="760"/>
      <c r="F55" s="760"/>
      <c r="G55" s="760"/>
      <c r="H55" s="760"/>
      <c r="I55" s="760"/>
      <c r="J55" s="760"/>
      <c r="K55" s="760"/>
      <c r="L55" s="760"/>
      <c r="M55" s="760"/>
      <c r="N55" s="760"/>
      <c r="O55" s="760"/>
      <c r="P55" s="760"/>
      <c r="Q55" s="760"/>
      <c r="AY55" s="483"/>
      <c r="AZ55" s="483"/>
      <c r="BA55" s="483"/>
      <c r="BB55" s="483"/>
      <c r="BC55" s="483"/>
      <c r="BD55" s="483"/>
      <c r="BE55" s="483"/>
      <c r="BF55" s="483"/>
      <c r="BG55" s="483"/>
      <c r="BH55" s="483"/>
      <c r="BI55" s="483"/>
      <c r="BJ55" s="483"/>
    </row>
    <row r="56" spans="1:74" s="397" customFormat="1" ht="12" customHeight="1" x14ac:dyDescent="0.25">
      <c r="A56" s="398"/>
      <c r="B56" s="774" t="s">
        <v>796</v>
      </c>
      <c r="C56" s="774"/>
      <c r="D56" s="774"/>
      <c r="E56" s="774"/>
      <c r="F56" s="774"/>
      <c r="G56" s="774"/>
      <c r="H56" s="774"/>
      <c r="I56" s="774"/>
      <c r="J56" s="774"/>
      <c r="K56" s="774"/>
      <c r="L56" s="774"/>
      <c r="M56" s="774"/>
      <c r="N56" s="774"/>
      <c r="O56" s="774"/>
      <c r="P56" s="774"/>
      <c r="Q56" s="750"/>
      <c r="AY56" s="483"/>
      <c r="AZ56" s="483"/>
      <c r="BA56" s="483"/>
      <c r="BB56" s="483"/>
      <c r="BC56" s="483"/>
      <c r="BD56" s="483"/>
      <c r="BE56" s="483"/>
      <c r="BF56" s="483"/>
      <c r="BG56" s="483"/>
      <c r="BH56" s="483"/>
      <c r="BI56" s="483"/>
      <c r="BJ56" s="483"/>
    </row>
    <row r="57" spans="1:74" s="397" customFormat="1" ht="12.75" customHeight="1" x14ac:dyDescent="0.25">
      <c r="A57" s="398"/>
      <c r="B57" s="774" t="s">
        <v>855</v>
      </c>
      <c r="C57" s="750"/>
      <c r="D57" s="750"/>
      <c r="E57" s="750"/>
      <c r="F57" s="750"/>
      <c r="G57" s="750"/>
      <c r="H57" s="750"/>
      <c r="I57" s="750"/>
      <c r="J57" s="750"/>
      <c r="K57" s="750"/>
      <c r="L57" s="750"/>
      <c r="M57" s="750"/>
      <c r="N57" s="750"/>
      <c r="O57" s="750"/>
      <c r="P57" s="750"/>
      <c r="Q57" s="750"/>
      <c r="AY57" s="483"/>
      <c r="AZ57" s="483"/>
      <c r="BA57" s="483"/>
      <c r="BB57" s="483"/>
      <c r="BC57" s="483"/>
      <c r="BD57" s="483"/>
      <c r="BE57" s="483"/>
      <c r="BF57" s="483"/>
      <c r="BG57" s="483"/>
      <c r="BH57" s="483"/>
      <c r="BI57" s="483"/>
      <c r="BJ57" s="483"/>
    </row>
    <row r="58" spans="1:74" s="397" customFormat="1" ht="12" customHeight="1" x14ac:dyDescent="0.25">
      <c r="A58" s="398"/>
      <c r="B58" s="770" t="s">
        <v>847</v>
      </c>
      <c r="C58" s="750"/>
      <c r="D58" s="750"/>
      <c r="E58" s="750"/>
      <c r="F58" s="750"/>
      <c r="G58" s="750"/>
      <c r="H58" s="750"/>
      <c r="I58" s="750"/>
      <c r="J58" s="750"/>
      <c r="K58" s="750"/>
      <c r="L58" s="750"/>
      <c r="M58" s="750"/>
      <c r="N58" s="750"/>
      <c r="O58" s="750"/>
      <c r="P58" s="750"/>
      <c r="Q58" s="750"/>
      <c r="AY58" s="483"/>
      <c r="AZ58" s="483"/>
      <c r="BA58" s="483"/>
      <c r="BB58" s="483"/>
      <c r="BC58" s="483"/>
      <c r="BD58" s="483"/>
      <c r="BE58" s="483"/>
      <c r="BF58" s="483"/>
      <c r="BG58" s="483"/>
      <c r="BH58" s="483"/>
      <c r="BI58" s="483"/>
      <c r="BJ58" s="483"/>
    </row>
    <row r="59" spans="1:74" s="397" customFormat="1" ht="12" customHeight="1" x14ac:dyDescent="0.25">
      <c r="A59" s="393"/>
      <c r="B59" s="771" t="s">
        <v>831</v>
      </c>
      <c r="C59" s="772"/>
      <c r="D59" s="772"/>
      <c r="E59" s="772"/>
      <c r="F59" s="772"/>
      <c r="G59" s="772"/>
      <c r="H59" s="772"/>
      <c r="I59" s="772"/>
      <c r="J59" s="772"/>
      <c r="K59" s="772"/>
      <c r="L59" s="772"/>
      <c r="M59" s="772"/>
      <c r="N59" s="772"/>
      <c r="O59" s="772"/>
      <c r="P59" s="772"/>
      <c r="Q59" s="750"/>
      <c r="AY59" s="483"/>
      <c r="AZ59" s="483"/>
      <c r="BA59" s="483"/>
      <c r="BB59" s="483"/>
      <c r="BC59" s="483"/>
      <c r="BD59" s="483"/>
      <c r="BE59" s="483"/>
      <c r="BF59" s="483"/>
      <c r="BG59" s="483"/>
      <c r="BH59" s="483"/>
      <c r="BI59" s="483"/>
      <c r="BJ59" s="483"/>
    </row>
    <row r="60" spans="1:74" ht="12.5" customHeight="1" x14ac:dyDescent="0.2">
      <c r="B60" s="762" t="s">
        <v>1364</v>
      </c>
      <c r="C60" s="750"/>
      <c r="D60" s="750"/>
      <c r="E60" s="750"/>
      <c r="F60" s="750"/>
      <c r="G60" s="750"/>
      <c r="H60" s="750"/>
      <c r="I60" s="750"/>
      <c r="J60" s="750"/>
      <c r="K60" s="750"/>
      <c r="L60" s="750"/>
      <c r="M60" s="750"/>
      <c r="N60" s="750"/>
      <c r="O60" s="750"/>
      <c r="P60" s="750"/>
      <c r="Q60" s="750"/>
      <c r="R60" s="397"/>
      <c r="BD60" s="445"/>
      <c r="BE60" s="445"/>
      <c r="BF60" s="445"/>
      <c r="BK60" s="370"/>
      <c r="BL60" s="370"/>
      <c r="BM60" s="370"/>
      <c r="BN60" s="370"/>
      <c r="BO60" s="370"/>
      <c r="BP60" s="370"/>
      <c r="BQ60" s="370"/>
      <c r="BR60" s="370"/>
      <c r="BS60" s="370"/>
      <c r="BT60" s="370"/>
      <c r="BU60" s="370"/>
      <c r="BV60" s="370"/>
    </row>
    <row r="61" spans="1:74" ht="10" x14ac:dyDescent="0.2">
      <c r="BD61" s="445"/>
      <c r="BE61" s="445"/>
      <c r="BF61" s="445"/>
      <c r="BK61" s="370"/>
      <c r="BL61" s="370"/>
      <c r="BM61" s="370"/>
      <c r="BN61" s="370"/>
      <c r="BO61" s="370"/>
      <c r="BP61" s="370"/>
      <c r="BQ61" s="370"/>
      <c r="BR61" s="370"/>
      <c r="BS61" s="370"/>
      <c r="BT61" s="370"/>
      <c r="BU61" s="370"/>
      <c r="BV61" s="370"/>
    </row>
    <row r="62" spans="1:74" ht="10" x14ac:dyDescent="0.2">
      <c r="BD62" s="445"/>
      <c r="BE62" s="445"/>
      <c r="BF62" s="445"/>
      <c r="BK62" s="370"/>
      <c r="BL62" s="370"/>
      <c r="BM62" s="370"/>
      <c r="BN62" s="370"/>
      <c r="BO62" s="370"/>
      <c r="BP62" s="370"/>
      <c r="BQ62" s="370"/>
      <c r="BR62" s="370"/>
      <c r="BS62" s="370"/>
      <c r="BT62" s="370"/>
      <c r="BU62" s="370"/>
      <c r="BV62" s="370"/>
    </row>
    <row r="63" spans="1:74" ht="10" x14ac:dyDescent="0.2">
      <c r="BD63" s="445"/>
      <c r="BE63" s="445"/>
      <c r="BF63" s="445"/>
      <c r="BK63" s="370"/>
      <c r="BL63" s="370"/>
      <c r="BM63" s="370"/>
      <c r="BN63" s="370"/>
      <c r="BO63" s="370"/>
      <c r="BP63" s="370"/>
      <c r="BQ63" s="370"/>
      <c r="BR63" s="370"/>
      <c r="BS63" s="370"/>
      <c r="BT63" s="370"/>
      <c r="BU63" s="370"/>
      <c r="BV63" s="370"/>
    </row>
    <row r="64" spans="1:74" ht="10" x14ac:dyDescent="0.2">
      <c r="BD64" s="445"/>
      <c r="BE64" s="445"/>
      <c r="BF64" s="445"/>
      <c r="BK64" s="370"/>
      <c r="BL64" s="370"/>
      <c r="BM64" s="370"/>
      <c r="BN64" s="370"/>
      <c r="BO64" s="370"/>
      <c r="BP64" s="370"/>
      <c r="BQ64" s="370"/>
      <c r="BR64" s="370"/>
      <c r="BS64" s="370"/>
      <c r="BT64" s="370"/>
      <c r="BU64" s="370"/>
      <c r="BV64" s="370"/>
    </row>
    <row r="65" spans="56:74" ht="10" x14ac:dyDescent="0.2">
      <c r="BD65" s="445"/>
      <c r="BE65" s="445"/>
      <c r="BF65" s="445"/>
      <c r="BK65" s="370"/>
      <c r="BL65" s="370"/>
      <c r="BM65" s="370"/>
      <c r="BN65" s="370"/>
      <c r="BO65" s="370"/>
      <c r="BP65" s="370"/>
      <c r="BQ65" s="370"/>
      <c r="BR65" s="370"/>
      <c r="BS65" s="370"/>
      <c r="BT65" s="370"/>
      <c r="BU65" s="370"/>
      <c r="BV65" s="370"/>
    </row>
    <row r="66" spans="56:74" ht="10" x14ac:dyDescent="0.2">
      <c r="BD66" s="445"/>
      <c r="BE66" s="445"/>
      <c r="BF66" s="445"/>
      <c r="BK66" s="370"/>
      <c r="BL66" s="370"/>
      <c r="BM66" s="370"/>
      <c r="BN66" s="370"/>
      <c r="BO66" s="370"/>
      <c r="BP66" s="370"/>
      <c r="BQ66" s="370"/>
      <c r="BR66" s="370"/>
      <c r="BS66" s="370"/>
      <c r="BT66" s="370"/>
      <c r="BU66" s="370"/>
      <c r="BV66" s="370"/>
    </row>
    <row r="67" spans="56:74" ht="10" x14ac:dyDescent="0.2">
      <c r="BD67" s="445"/>
      <c r="BE67" s="445"/>
      <c r="BF67" s="445"/>
      <c r="BK67" s="370"/>
      <c r="BL67" s="370"/>
      <c r="BM67" s="370"/>
      <c r="BN67" s="370"/>
      <c r="BO67" s="370"/>
      <c r="BP67" s="370"/>
      <c r="BQ67" s="370"/>
      <c r="BR67" s="370"/>
      <c r="BS67" s="370"/>
      <c r="BT67" s="370"/>
      <c r="BU67" s="370"/>
      <c r="BV67" s="370"/>
    </row>
    <row r="68" spans="56:74" ht="10" x14ac:dyDescent="0.2">
      <c r="BD68" s="445"/>
      <c r="BE68" s="445"/>
      <c r="BF68" s="445"/>
      <c r="BK68" s="370"/>
      <c r="BL68" s="370"/>
      <c r="BM68" s="370"/>
      <c r="BN68" s="370"/>
      <c r="BO68" s="370"/>
      <c r="BP68" s="370"/>
      <c r="BQ68" s="370"/>
      <c r="BR68" s="370"/>
      <c r="BS68" s="370"/>
      <c r="BT68" s="370"/>
      <c r="BU68" s="370"/>
      <c r="BV68" s="370"/>
    </row>
    <row r="69" spans="56:74" ht="10" x14ac:dyDescent="0.2">
      <c r="BD69" s="445"/>
      <c r="BE69" s="445"/>
      <c r="BF69" s="445"/>
      <c r="BK69" s="370"/>
      <c r="BL69" s="370"/>
      <c r="BM69" s="370"/>
      <c r="BN69" s="370"/>
      <c r="BO69" s="370"/>
      <c r="BP69" s="370"/>
      <c r="BQ69" s="370"/>
      <c r="BR69" s="370"/>
      <c r="BS69" s="370"/>
      <c r="BT69" s="370"/>
      <c r="BU69" s="370"/>
      <c r="BV69" s="370"/>
    </row>
    <row r="70" spans="56:74" ht="10" x14ac:dyDescent="0.2">
      <c r="BD70" s="445"/>
      <c r="BE70" s="445"/>
      <c r="BF70" s="445"/>
      <c r="BK70" s="370"/>
      <c r="BL70" s="370"/>
      <c r="BM70" s="370"/>
      <c r="BN70" s="370"/>
      <c r="BO70" s="370"/>
      <c r="BP70" s="370"/>
      <c r="BQ70" s="370"/>
      <c r="BR70" s="370"/>
      <c r="BS70" s="370"/>
      <c r="BT70" s="370"/>
      <c r="BU70" s="370"/>
      <c r="BV70" s="370"/>
    </row>
    <row r="71" spans="56:74" x14ac:dyDescent="0.25">
      <c r="BK71" s="370"/>
      <c r="BL71" s="370"/>
      <c r="BM71" s="370"/>
      <c r="BN71" s="370"/>
      <c r="BO71" s="370"/>
      <c r="BP71" s="370"/>
      <c r="BQ71" s="370"/>
      <c r="BR71" s="370"/>
      <c r="BS71" s="370"/>
      <c r="BT71" s="370"/>
      <c r="BU71" s="370"/>
      <c r="BV71" s="370"/>
    </row>
    <row r="72" spans="56:74" x14ac:dyDescent="0.25">
      <c r="BK72" s="370"/>
      <c r="BL72" s="370"/>
      <c r="BM72" s="370"/>
      <c r="BN72" s="370"/>
      <c r="BO72" s="370"/>
      <c r="BP72" s="370"/>
      <c r="BQ72" s="370"/>
      <c r="BR72" s="370"/>
      <c r="BS72" s="370"/>
      <c r="BT72" s="370"/>
      <c r="BU72" s="370"/>
      <c r="BV72" s="370"/>
    </row>
    <row r="73" spans="56:74" x14ac:dyDescent="0.25">
      <c r="BK73" s="370"/>
      <c r="BL73" s="370"/>
      <c r="BM73" s="370"/>
      <c r="BN73" s="370"/>
      <c r="BO73" s="370"/>
      <c r="BP73" s="370"/>
      <c r="BQ73" s="370"/>
      <c r="BR73" s="370"/>
      <c r="BS73" s="370"/>
      <c r="BT73" s="370"/>
      <c r="BU73" s="370"/>
      <c r="BV73" s="370"/>
    </row>
    <row r="74" spans="56:74" x14ac:dyDescent="0.25">
      <c r="BK74" s="370"/>
      <c r="BL74" s="370"/>
      <c r="BM74" s="370"/>
      <c r="BN74" s="370"/>
      <c r="BO74" s="370"/>
      <c r="BP74" s="370"/>
      <c r="BQ74" s="370"/>
      <c r="BR74" s="370"/>
      <c r="BS74" s="370"/>
      <c r="BT74" s="370"/>
      <c r="BU74" s="370"/>
      <c r="BV74" s="370"/>
    </row>
    <row r="75" spans="56:74" x14ac:dyDescent="0.25">
      <c r="BK75" s="370"/>
      <c r="BL75" s="370"/>
      <c r="BM75" s="370"/>
      <c r="BN75" s="370"/>
      <c r="BO75" s="370"/>
      <c r="BP75" s="370"/>
      <c r="BQ75" s="370"/>
      <c r="BR75" s="370"/>
      <c r="BS75" s="370"/>
      <c r="BT75" s="370"/>
      <c r="BU75" s="370"/>
      <c r="BV75" s="370"/>
    </row>
    <row r="76" spans="56:74" x14ac:dyDescent="0.25">
      <c r="BK76" s="370"/>
      <c r="BL76" s="370"/>
      <c r="BM76" s="370"/>
      <c r="BN76" s="370"/>
      <c r="BO76" s="370"/>
      <c r="BP76" s="370"/>
      <c r="BQ76" s="370"/>
      <c r="BR76" s="370"/>
      <c r="BS76" s="370"/>
      <c r="BT76" s="370"/>
      <c r="BU76" s="370"/>
      <c r="BV76" s="370"/>
    </row>
    <row r="77" spans="56:74" x14ac:dyDescent="0.25">
      <c r="BK77" s="370"/>
      <c r="BL77" s="370"/>
      <c r="BM77" s="370"/>
      <c r="BN77" s="370"/>
      <c r="BO77" s="370"/>
      <c r="BP77" s="370"/>
      <c r="BQ77" s="370"/>
      <c r="BR77" s="370"/>
      <c r="BS77" s="370"/>
      <c r="BT77" s="370"/>
      <c r="BU77" s="370"/>
      <c r="BV77" s="370"/>
    </row>
    <row r="78" spans="56:74" x14ac:dyDescent="0.25">
      <c r="BK78" s="370"/>
      <c r="BL78" s="370"/>
      <c r="BM78" s="370"/>
      <c r="BN78" s="370"/>
      <c r="BO78" s="370"/>
      <c r="BP78" s="370"/>
      <c r="BQ78" s="370"/>
      <c r="BR78" s="370"/>
      <c r="BS78" s="370"/>
      <c r="BT78" s="370"/>
      <c r="BU78" s="370"/>
      <c r="BV78" s="370"/>
    </row>
    <row r="79" spans="56:74" x14ac:dyDescent="0.25">
      <c r="BK79" s="370"/>
      <c r="BL79" s="370"/>
      <c r="BM79" s="370"/>
      <c r="BN79" s="370"/>
      <c r="BO79" s="370"/>
      <c r="BP79" s="370"/>
      <c r="BQ79" s="370"/>
      <c r="BR79" s="370"/>
      <c r="BS79" s="370"/>
      <c r="BT79" s="370"/>
      <c r="BU79" s="370"/>
      <c r="BV79" s="370"/>
    </row>
    <row r="80" spans="56: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row r="144" spans="63:74" x14ac:dyDescent="0.25">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8.6328125" defaultRowHeight="10.5" x14ac:dyDescent="0.25"/>
  <cols>
    <col min="1" max="1" width="12.36328125" style="159" customWidth="1"/>
    <col min="2" max="2" width="32"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5" ht="13.25" customHeight="1" x14ac:dyDescent="0.3">
      <c r="A1" s="732" t="s">
        <v>792</v>
      </c>
      <c r="B1" s="779" t="s">
        <v>1341</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row>
    <row r="2" spans="1:75" ht="12.5" x14ac:dyDescent="0.25">
      <c r="A2" s="733"/>
      <c r="B2" s="671" t="str">
        <f>"U.S. Energy Information Administration  |  Short-Term Energy Outlook  - "&amp;Dates!D1</f>
        <v>U.S. Energy Information Administration  |  Short-Term Energy Outlook  - February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row>
    <row r="3" spans="1:75"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5"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5" ht="11.15" customHeight="1" x14ac:dyDescent="0.25">
      <c r="B5" s="246" t="s">
        <v>309</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40"/>
      <c r="AZ5" s="640"/>
      <c r="BA5" s="244"/>
      <c r="BB5" s="640"/>
      <c r="BC5" s="640"/>
      <c r="BD5" s="244"/>
      <c r="BE5" s="244"/>
      <c r="BF5" s="244"/>
      <c r="BG5" s="244"/>
      <c r="BH5" s="244"/>
      <c r="BI5" s="244"/>
      <c r="BJ5" s="640"/>
      <c r="BK5" s="368"/>
      <c r="BL5" s="368"/>
      <c r="BM5" s="368"/>
      <c r="BN5" s="368"/>
      <c r="BO5" s="368"/>
      <c r="BP5" s="368"/>
      <c r="BQ5" s="368"/>
      <c r="BR5" s="368"/>
      <c r="BS5" s="368"/>
      <c r="BT5" s="368"/>
      <c r="BU5" s="368"/>
      <c r="BV5" s="368"/>
    </row>
    <row r="6" spans="1:75" ht="11.15" customHeight="1" x14ac:dyDescent="0.25">
      <c r="A6" s="159" t="s">
        <v>1004</v>
      </c>
      <c r="B6" s="170" t="s">
        <v>310</v>
      </c>
      <c r="C6" s="244">
        <v>1.04</v>
      </c>
      <c r="D6" s="244">
        <v>1.03</v>
      </c>
      <c r="E6" s="244">
        <v>0.99</v>
      </c>
      <c r="F6" s="244">
        <v>0.99</v>
      </c>
      <c r="G6" s="244">
        <v>1.02</v>
      </c>
      <c r="H6" s="244">
        <v>1.04</v>
      </c>
      <c r="I6" s="244">
        <v>1.05</v>
      </c>
      <c r="J6" s="244">
        <v>1.04</v>
      </c>
      <c r="K6" s="244">
        <v>1</v>
      </c>
      <c r="L6" s="244">
        <v>1</v>
      </c>
      <c r="M6" s="244">
        <v>1</v>
      </c>
      <c r="N6" s="244">
        <v>1</v>
      </c>
      <c r="O6" s="244">
        <v>0.95</v>
      </c>
      <c r="P6" s="244">
        <v>1.04</v>
      </c>
      <c r="Q6" s="244">
        <v>1.05</v>
      </c>
      <c r="R6" s="244">
        <v>1.04</v>
      </c>
      <c r="S6" s="244">
        <v>1.03</v>
      </c>
      <c r="T6" s="244">
        <v>1</v>
      </c>
      <c r="U6" s="244">
        <v>1.02</v>
      </c>
      <c r="V6" s="244">
        <v>1.01</v>
      </c>
      <c r="W6" s="244">
        <v>1.02</v>
      </c>
      <c r="X6" s="244">
        <v>1.02</v>
      </c>
      <c r="Y6" s="244">
        <v>1.03</v>
      </c>
      <c r="Z6" s="244">
        <v>1.02</v>
      </c>
      <c r="AA6" s="244">
        <v>1.01</v>
      </c>
      <c r="AB6" s="244">
        <v>1.01</v>
      </c>
      <c r="AC6" s="244">
        <v>1.03</v>
      </c>
      <c r="AD6" s="244">
        <v>1.03</v>
      </c>
      <c r="AE6" s="244">
        <v>0.85</v>
      </c>
      <c r="AF6" s="244">
        <v>0.81499999999999995</v>
      </c>
      <c r="AG6" s="244">
        <v>0.81</v>
      </c>
      <c r="AH6" s="244">
        <v>0.85</v>
      </c>
      <c r="AI6" s="244">
        <v>0.85</v>
      </c>
      <c r="AJ6" s="244">
        <v>0.86</v>
      </c>
      <c r="AK6" s="244">
        <v>0.86</v>
      </c>
      <c r="AL6" s="244">
        <v>0.85</v>
      </c>
      <c r="AM6" s="244">
        <v>0.86</v>
      </c>
      <c r="AN6" s="244">
        <v>0.87</v>
      </c>
      <c r="AO6" s="244">
        <v>0.87</v>
      </c>
      <c r="AP6" s="244">
        <v>0.87</v>
      </c>
      <c r="AQ6" s="244">
        <v>0.88</v>
      </c>
      <c r="AR6" s="244">
        <v>0.89500000000000002</v>
      </c>
      <c r="AS6" s="244">
        <v>0.91</v>
      </c>
      <c r="AT6" s="244">
        <v>0.92</v>
      </c>
      <c r="AU6" s="244">
        <v>0.93</v>
      </c>
      <c r="AV6" s="244">
        <v>0.94</v>
      </c>
      <c r="AW6" s="244">
        <v>0.94</v>
      </c>
      <c r="AX6" s="244">
        <v>0.95</v>
      </c>
      <c r="AY6" s="244">
        <v>0.96</v>
      </c>
      <c r="AZ6" s="368" t="s">
        <v>1407</v>
      </c>
      <c r="BA6" s="368" t="s">
        <v>1407</v>
      </c>
      <c r="BB6" s="368" t="s">
        <v>1407</v>
      </c>
      <c r="BC6" s="368" t="s">
        <v>1407</v>
      </c>
      <c r="BD6" s="368" t="s">
        <v>1407</v>
      </c>
      <c r="BE6" s="368" t="s">
        <v>1407</v>
      </c>
      <c r="BF6" s="368" t="s">
        <v>1407</v>
      </c>
      <c r="BG6" s="368" t="s">
        <v>1407</v>
      </c>
      <c r="BH6" s="368" t="s">
        <v>1407</v>
      </c>
      <c r="BI6" s="368" t="s">
        <v>1407</v>
      </c>
      <c r="BJ6" s="368" t="s">
        <v>1407</v>
      </c>
      <c r="BK6" s="368" t="s">
        <v>1407</v>
      </c>
      <c r="BL6" s="368" t="s">
        <v>1407</v>
      </c>
      <c r="BM6" s="368" t="s">
        <v>1407</v>
      </c>
      <c r="BN6" s="368" t="s">
        <v>1407</v>
      </c>
      <c r="BO6" s="368" t="s">
        <v>1407</v>
      </c>
      <c r="BP6" s="368" t="s">
        <v>1407</v>
      </c>
      <c r="BQ6" s="368" t="s">
        <v>1407</v>
      </c>
      <c r="BR6" s="368" t="s">
        <v>1407</v>
      </c>
      <c r="BS6" s="368" t="s">
        <v>1407</v>
      </c>
      <c r="BT6" s="368" t="s">
        <v>1407</v>
      </c>
      <c r="BU6" s="368" t="s">
        <v>1407</v>
      </c>
      <c r="BV6" s="368" t="s">
        <v>1407</v>
      </c>
      <c r="BW6" s="445"/>
    </row>
    <row r="7" spans="1:75" ht="11.15" customHeight="1" x14ac:dyDescent="0.25">
      <c r="A7" s="159" t="s">
        <v>327</v>
      </c>
      <c r="B7" s="170" t="s">
        <v>318</v>
      </c>
      <c r="C7" s="244">
        <v>1.61</v>
      </c>
      <c r="D7" s="244">
        <v>1.6</v>
      </c>
      <c r="E7" s="244">
        <v>1.57</v>
      </c>
      <c r="F7" s="244">
        <v>1.5649999999999999</v>
      </c>
      <c r="G7" s="244">
        <v>1.57</v>
      </c>
      <c r="H7" s="244">
        <v>1.54</v>
      </c>
      <c r="I7" s="244">
        <v>1.55</v>
      </c>
      <c r="J7" s="244">
        <v>1.56</v>
      </c>
      <c r="K7" s="244">
        <v>1.58</v>
      </c>
      <c r="L7" s="244">
        <v>1.55</v>
      </c>
      <c r="M7" s="244">
        <v>1.59</v>
      </c>
      <c r="N7" s="244">
        <v>1.57</v>
      </c>
      <c r="O7" s="244">
        <v>1.57</v>
      </c>
      <c r="P7" s="244">
        <v>1.46</v>
      </c>
      <c r="Q7" s="244">
        <v>1.47</v>
      </c>
      <c r="R7" s="244">
        <v>1.43</v>
      </c>
      <c r="S7" s="244">
        <v>1.45</v>
      </c>
      <c r="T7" s="244">
        <v>1.41</v>
      </c>
      <c r="U7" s="244">
        <v>1.39</v>
      </c>
      <c r="V7" s="244">
        <v>1.43</v>
      </c>
      <c r="W7" s="244">
        <v>1.38</v>
      </c>
      <c r="X7" s="244">
        <v>1.36</v>
      </c>
      <c r="Y7" s="244">
        <v>1.3</v>
      </c>
      <c r="Z7" s="244">
        <v>1.43</v>
      </c>
      <c r="AA7" s="244">
        <v>1.35</v>
      </c>
      <c r="AB7" s="244">
        <v>1.3</v>
      </c>
      <c r="AC7" s="244">
        <v>1.4</v>
      </c>
      <c r="AD7" s="244">
        <v>1.32</v>
      </c>
      <c r="AE7" s="244">
        <v>1.28</v>
      </c>
      <c r="AF7" s="244">
        <v>1.22</v>
      </c>
      <c r="AG7" s="244">
        <v>1.1499999999999999</v>
      </c>
      <c r="AH7" s="244">
        <v>1.18</v>
      </c>
      <c r="AI7" s="244">
        <v>1.24</v>
      </c>
      <c r="AJ7" s="244">
        <v>1.1299999999999999</v>
      </c>
      <c r="AK7" s="244">
        <v>1.1499999999999999</v>
      </c>
      <c r="AL7" s="244">
        <v>1.1000000000000001</v>
      </c>
      <c r="AM7" s="244">
        <v>1.1000000000000001</v>
      </c>
      <c r="AN7" s="244">
        <v>1.0900000000000001</v>
      </c>
      <c r="AO7" s="244">
        <v>1.1299999999999999</v>
      </c>
      <c r="AP7" s="244">
        <v>1.1100000000000001</v>
      </c>
      <c r="AQ7" s="244">
        <v>1.07</v>
      </c>
      <c r="AR7" s="244">
        <v>1.06</v>
      </c>
      <c r="AS7" s="244">
        <v>1.1100000000000001</v>
      </c>
      <c r="AT7" s="244">
        <v>1.07</v>
      </c>
      <c r="AU7" s="244">
        <v>1.1399999999999999</v>
      </c>
      <c r="AV7" s="244">
        <v>1.0900000000000001</v>
      </c>
      <c r="AW7" s="244">
        <v>1.1200000000000001</v>
      </c>
      <c r="AX7" s="244">
        <v>1.17</v>
      </c>
      <c r="AY7" s="244">
        <v>1.1200000000000001</v>
      </c>
      <c r="AZ7" s="368" t="s">
        <v>1407</v>
      </c>
      <c r="BA7" s="368" t="s">
        <v>1407</v>
      </c>
      <c r="BB7" s="368" t="s">
        <v>1407</v>
      </c>
      <c r="BC7" s="368" t="s">
        <v>1407</v>
      </c>
      <c r="BD7" s="368" t="s">
        <v>1407</v>
      </c>
      <c r="BE7" s="368" t="s">
        <v>1407</v>
      </c>
      <c r="BF7" s="368" t="s">
        <v>1407</v>
      </c>
      <c r="BG7" s="368" t="s">
        <v>1407</v>
      </c>
      <c r="BH7" s="368" t="s">
        <v>1407</v>
      </c>
      <c r="BI7" s="368" t="s">
        <v>1407</v>
      </c>
      <c r="BJ7" s="368" t="s">
        <v>1407</v>
      </c>
      <c r="BK7" s="368" t="s">
        <v>1407</v>
      </c>
      <c r="BL7" s="368" t="s">
        <v>1407</v>
      </c>
      <c r="BM7" s="368" t="s">
        <v>1407</v>
      </c>
      <c r="BN7" s="368" t="s">
        <v>1407</v>
      </c>
      <c r="BO7" s="368" t="s">
        <v>1407</v>
      </c>
      <c r="BP7" s="368" t="s">
        <v>1407</v>
      </c>
      <c r="BQ7" s="368" t="s">
        <v>1407</v>
      </c>
      <c r="BR7" s="368" t="s">
        <v>1407</v>
      </c>
      <c r="BS7" s="368" t="s">
        <v>1407</v>
      </c>
      <c r="BT7" s="368" t="s">
        <v>1407</v>
      </c>
      <c r="BU7" s="368" t="s">
        <v>1407</v>
      </c>
      <c r="BV7" s="368" t="s">
        <v>1407</v>
      </c>
      <c r="BW7" s="445"/>
    </row>
    <row r="8" spans="1:75" ht="11.15" customHeight="1" x14ac:dyDescent="0.25">
      <c r="A8" s="159" t="s">
        <v>1094</v>
      </c>
      <c r="B8" s="170" t="s">
        <v>1095</v>
      </c>
      <c r="C8" s="244">
        <v>0.316</v>
      </c>
      <c r="D8" s="244">
        <v>0.32600000000000001</v>
      </c>
      <c r="E8" s="244">
        <v>0.36399999999999999</v>
      </c>
      <c r="F8" s="244">
        <v>0.36299999999999999</v>
      </c>
      <c r="G8" s="244">
        <v>0.35799999999999998</v>
      </c>
      <c r="H8" s="244">
        <v>0.33500000000000002</v>
      </c>
      <c r="I8" s="244">
        <v>0.32500000000000001</v>
      </c>
      <c r="J8" s="244">
        <v>0.34</v>
      </c>
      <c r="K8" s="244">
        <v>0.33500000000000002</v>
      </c>
      <c r="L8" s="244">
        <v>0.33</v>
      </c>
      <c r="M8" s="244">
        <v>0.3</v>
      </c>
      <c r="N8" s="244">
        <v>0.31</v>
      </c>
      <c r="O8" s="244">
        <v>0.32</v>
      </c>
      <c r="P8" s="244">
        <v>0.33500000000000002</v>
      </c>
      <c r="Q8" s="244">
        <v>0.32500000000000001</v>
      </c>
      <c r="R8" s="244">
        <v>0.33500000000000002</v>
      </c>
      <c r="S8" s="244">
        <v>0.32500000000000001</v>
      </c>
      <c r="T8" s="244">
        <v>0.32500000000000001</v>
      </c>
      <c r="U8" s="244">
        <v>0.315</v>
      </c>
      <c r="V8" s="244">
        <v>0.33</v>
      </c>
      <c r="W8" s="244">
        <v>0.33500000000000002</v>
      </c>
      <c r="X8" s="244">
        <v>0.32500000000000001</v>
      </c>
      <c r="Y8" s="244">
        <v>0.31458599999999998</v>
      </c>
      <c r="Z8" s="244">
        <v>0.30499999999999999</v>
      </c>
      <c r="AA8" s="244">
        <v>0.30499999999999999</v>
      </c>
      <c r="AB8" s="244">
        <v>0.28999999999999998</v>
      </c>
      <c r="AC8" s="244">
        <v>0.28000000000000003</v>
      </c>
      <c r="AD8" s="244">
        <v>0.28999999999999998</v>
      </c>
      <c r="AE8" s="244">
        <v>0.28000000000000003</v>
      </c>
      <c r="AF8" s="244">
        <v>0.3</v>
      </c>
      <c r="AG8" s="244">
        <v>0.28000000000000003</v>
      </c>
      <c r="AH8" s="244">
        <v>0.27</v>
      </c>
      <c r="AI8" s="244">
        <v>0.28000000000000003</v>
      </c>
      <c r="AJ8" s="244">
        <v>0.26</v>
      </c>
      <c r="AK8" s="244">
        <v>0.27500000000000002</v>
      </c>
      <c r="AL8" s="244">
        <v>0.26</v>
      </c>
      <c r="AM8" s="244">
        <v>0.27</v>
      </c>
      <c r="AN8" s="244">
        <v>0.27</v>
      </c>
      <c r="AO8" s="244">
        <v>0.28999999999999998</v>
      </c>
      <c r="AP8" s="244">
        <v>0.27500000000000002</v>
      </c>
      <c r="AQ8" s="244">
        <v>0.26</v>
      </c>
      <c r="AR8" s="244">
        <v>0.27</v>
      </c>
      <c r="AS8" s="244">
        <v>0.26</v>
      </c>
      <c r="AT8" s="244">
        <v>0.26</v>
      </c>
      <c r="AU8" s="244">
        <v>0.25</v>
      </c>
      <c r="AV8" s="244">
        <v>0.26</v>
      </c>
      <c r="AW8" s="244">
        <v>0.25</v>
      </c>
      <c r="AX8" s="244">
        <v>0.26</v>
      </c>
      <c r="AY8" s="244">
        <v>0.27</v>
      </c>
      <c r="AZ8" s="368" t="s">
        <v>1407</v>
      </c>
      <c r="BA8" s="368" t="s">
        <v>1407</v>
      </c>
      <c r="BB8" s="368" t="s">
        <v>1407</v>
      </c>
      <c r="BC8" s="368" t="s">
        <v>1407</v>
      </c>
      <c r="BD8" s="368" t="s">
        <v>1407</v>
      </c>
      <c r="BE8" s="368" t="s">
        <v>1407</v>
      </c>
      <c r="BF8" s="368" t="s">
        <v>1407</v>
      </c>
      <c r="BG8" s="368" t="s">
        <v>1407</v>
      </c>
      <c r="BH8" s="368" t="s">
        <v>1407</v>
      </c>
      <c r="BI8" s="368" t="s">
        <v>1407</v>
      </c>
      <c r="BJ8" s="368" t="s">
        <v>1407</v>
      </c>
      <c r="BK8" s="368" t="s">
        <v>1407</v>
      </c>
      <c r="BL8" s="368" t="s">
        <v>1407</v>
      </c>
      <c r="BM8" s="368" t="s">
        <v>1407</v>
      </c>
      <c r="BN8" s="368" t="s">
        <v>1407</v>
      </c>
      <c r="BO8" s="368" t="s">
        <v>1407</v>
      </c>
      <c r="BP8" s="368" t="s">
        <v>1407</v>
      </c>
      <c r="BQ8" s="368" t="s">
        <v>1407</v>
      </c>
      <c r="BR8" s="368" t="s">
        <v>1407</v>
      </c>
      <c r="BS8" s="368" t="s">
        <v>1407</v>
      </c>
      <c r="BT8" s="368" t="s">
        <v>1407</v>
      </c>
      <c r="BU8" s="368" t="s">
        <v>1407</v>
      </c>
      <c r="BV8" s="368" t="s">
        <v>1407</v>
      </c>
      <c r="BW8" s="445"/>
    </row>
    <row r="9" spans="1:75" ht="11.15" customHeight="1" x14ac:dyDescent="0.25">
      <c r="A9" s="159" t="s">
        <v>1081</v>
      </c>
      <c r="B9" s="170" t="s">
        <v>1082</v>
      </c>
      <c r="C9" s="244">
        <v>0.13500000000000001</v>
      </c>
      <c r="D9" s="244">
        <v>0.13500000000000001</v>
      </c>
      <c r="E9" s="244">
        <v>0.13500000000000001</v>
      </c>
      <c r="F9" s="244">
        <v>0.13500000000000001</v>
      </c>
      <c r="G9" s="244">
        <v>0.13500000000000001</v>
      </c>
      <c r="H9" s="244">
        <v>0.13</v>
      </c>
      <c r="I9" s="244">
        <v>0.13500000000000001</v>
      </c>
      <c r="J9" s="244">
        <v>0.13500000000000001</v>
      </c>
      <c r="K9" s="244">
        <v>0.13500000000000001</v>
      </c>
      <c r="L9" s="244">
        <v>0.13500000000000001</v>
      </c>
      <c r="M9" s="244">
        <v>0.12</v>
      </c>
      <c r="N9" s="244">
        <v>0.11</v>
      </c>
      <c r="O9" s="244">
        <v>0.11</v>
      </c>
      <c r="P9" s="244">
        <v>0.1</v>
      </c>
      <c r="Q9" s="244">
        <v>0.12</v>
      </c>
      <c r="R9" s="244">
        <v>0.12</v>
      </c>
      <c r="S9" s="244">
        <v>0.11</v>
      </c>
      <c r="T9" s="244">
        <v>0.11</v>
      </c>
      <c r="U9" s="244">
        <v>0.13500000000000001</v>
      </c>
      <c r="V9" s="244">
        <v>0.13</v>
      </c>
      <c r="W9" s="244">
        <v>0.12</v>
      </c>
      <c r="X9" s="244">
        <v>0.13</v>
      </c>
      <c r="Y9" s="244">
        <v>0.12</v>
      </c>
      <c r="Z9" s="244">
        <v>0.13</v>
      </c>
      <c r="AA9" s="244">
        <v>0.13</v>
      </c>
      <c r="AB9" s="244">
        <v>0.12</v>
      </c>
      <c r="AC9" s="244">
        <v>0.13</v>
      </c>
      <c r="AD9" s="244">
        <v>0.13500000000000001</v>
      </c>
      <c r="AE9" s="244">
        <v>0.1</v>
      </c>
      <c r="AF9" s="244">
        <v>0.115</v>
      </c>
      <c r="AG9" s="244">
        <v>0.11</v>
      </c>
      <c r="AH9" s="244">
        <v>0.11</v>
      </c>
      <c r="AI9" s="244">
        <v>0.105</v>
      </c>
      <c r="AJ9" s="244">
        <v>0.09</v>
      </c>
      <c r="AK9" s="244">
        <v>0.1</v>
      </c>
      <c r="AL9" s="244">
        <v>0.13</v>
      </c>
      <c r="AM9" s="244">
        <v>0.105</v>
      </c>
      <c r="AN9" s="244">
        <v>0.105</v>
      </c>
      <c r="AO9" s="244">
        <v>0.105</v>
      </c>
      <c r="AP9" s="244">
        <v>0.1</v>
      </c>
      <c r="AQ9" s="244">
        <v>0.105</v>
      </c>
      <c r="AR9" s="244">
        <v>0.1</v>
      </c>
      <c r="AS9" s="244">
        <v>0.1</v>
      </c>
      <c r="AT9" s="244">
        <v>0.1</v>
      </c>
      <c r="AU9" s="244">
        <v>0.1</v>
      </c>
      <c r="AV9" s="244">
        <v>8.5000000000000006E-2</v>
      </c>
      <c r="AW9" s="244">
        <v>0.09</v>
      </c>
      <c r="AX9" s="244">
        <v>0.1</v>
      </c>
      <c r="AY9" s="244">
        <v>0.1</v>
      </c>
      <c r="AZ9" s="368" t="s">
        <v>1407</v>
      </c>
      <c r="BA9" s="368" t="s">
        <v>1407</v>
      </c>
      <c r="BB9" s="368" t="s">
        <v>1407</v>
      </c>
      <c r="BC9" s="368" t="s">
        <v>1407</v>
      </c>
      <c r="BD9" s="368" t="s">
        <v>1407</v>
      </c>
      <c r="BE9" s="368" t="s">
        <v>1407</v>
      </c>
      <c r="BF9" s="368" t="s">
        <v>1407</v>
      </c>
      <c r="BG9" s="368" t="s">
        <v>1407</v>
      </c>
      <c r="BH9" s="368" t="s">
        <v>1407</v>
      </c>
      <c r="BI9" s="368" t="s">
        <v>1407</v>
      </c>
      <c r="BJ9" s="368" t="s">
        <v>1407</v>
      </c>
      <c r="BK9" s="368" t="s">
        <v>1407</v>
      </c>
      <c r="BL9" s="368" t="s">
        <v>1407</v>
      </c>
      <c r="BM9" s="368" t="s">
        <v>1407</v>
      </c>
      <c r="BN9" s="368" t="s">
        <v>1407</v>
      </c>
      <c r="BO9" s="368" t="s">
        <v>1407</v>
      </c>
      <c r="BP9" s="368" t="s">
        <v>1407</v>
      </c>
      <c r="BQ9" s="368" t="s">
        <v>1407</v>
      </c>
      <c r="BR9" s="368" t="s">
        <v>1407</v>
      </c>
      <c r="BS9" s="368" t="s">
        <v>1407</v>
      </c>
      <c r="BT9" s="368" t="s">
        <v>1407</v>
      </c>
      <c r="BU9" s="368" t="s">
        <v>1407</v>
      </c>
      <c r="BV9" s="368" t="s">
        <v>1407</v>
      </c>
      <c r="BW9" s="445"/>
    </row>
    <row r="10" spans="1:75" ht="11.15" customHeight="1" x14ac:dyDescent="0.25">
      <c r="A10" s="159" t="s">
        <v>1011</v>
      </c>
      <c r="B10" s="170" t="s">
        <v>1012</v>
      </c>
      <c r="C10" s="244">
        <v>0.2</v>
      </c>
      <c r="D10" s="244">
        <v>0.2</v>
      </c>
      <c r="E10" s="244">
        <v>0.2</v>
      </c>
      <c r="F10" s="244">
        <v>0.19</v>
      </c>
      <c r="G10" s="244">
        <v>0.2</v>
      </c>
      <c r="H10" s="244">
        <v>0.2</v>
      </c>
      <c r="I10" s="244">
        <v>0.18</v>
      </c>
      <c r="J10" s="244">
        <v>0.2</v>
      </c>
      <c r="K10" s="244">
        <v>0.2</v>
      </c>
      <c r="L10" s="244">
        <v>0.2</v>
      </c>
      <c r="M10" s="244">
        <v>0.18</v>
      </c>
      <c r="N10" s="244">
        <v>0.2</v>
      </c>
      <c r="O10" s="244">
        <v>0.21</v>
      </c>
      <c r="P10" s="244">
        <v>0.2</v>
      </c>
      <c r="Q10" s="244">
        <v>0.2</v>
      </c>
      <c r="R10" s="244">
        <v>0.18</v>
      </c>
      <c r="S10" s="244">
        <v>0.21</v>
      </c>
      <c r="T10" s="244">
        <v>0.21</v>
      </c>
      <c r="U10" s="244">
        <v>0.2</v>
      </c>
      <c r="V10" s="244">
        <v>0.21</v>
      </c>
      <c r="W10" s="244">
        <v>0.2</v>
      </c>
      <c r="X10" s="244">
        <v>0.21</v>
      </c>
      <c r="Y10" s="244">
        <v>0.18</v>
      </c>
      <c r="Z10" s="244">
        <v>0.21</v>
      </c>
      <c r="AA10" s="244">
        <v>0.185</v>
      </c>
      <c r="AB10" s="244">
        <v>0.2</v>
      </c>
      <c r="AC10" s="244">
        <v>0.2</v>
      </c>
      <c r="AD10" s="244">
        <v>0.19</v>
      </c>
      <c r="AE10" s="244">
        <v>0.18</v>
      </c>
      <c r="AF10" s="244">
        <v>0.18</v>
      </c>
      <c r="AG10" s="244">
        <v>0.15</v>
      </c>
      <c r="AH10" s="244">
        <v>0.15</v>
      </c>
      <c r="AI10" s="244">
        <v>0.15</v>
      </c>
      <c r="AJ10" s="244">
        <v>0.17</v>
      </c>
      <c r="AK10" s="244">
        <v>0.16500000000000001</v>
      </c>
      <c r="AL10" s="244">
        <v>0.16500000000000001</v>
      </c>
      <c r="AM10" s="244">
        <v>0.16</v>
      </c>
      <c r="AN10" s="244">
        <v>0.16</v>
      </c>
      <c r="AO10" s="244">
        <v>0.15</v>
      </c>
      <c r="AP10" s="244">
        <v>0.17</v>
      </c>
      <c r="AQ10" s="244">
        <v>0.17</v>
      </c>
      <c r="AR10" s="244">
        <v>0.18</v>
      </c>
      <c r="AS10" s="244">
        <v>0.18</v>
      </c>
      <c r="AT10" s="244">
        <v>0.18</v>
      </c>
      <c r="AU10" s="244">
        <v>0.19</v>
      </c>
      <c r="AV10" s="244">
        <v>0.18</v>
      </c>
      <c r="AW10" s="244">
        <v>0.19</v>
      </c>
      <c r="AX10" s="244">
        <v>0.19</v>
      </c>
      <c r="AY10" s="244">
        <v>0.18</v>
      </c>
      <c r="AZ10" s="368" t="s">
        <v>1407</v>
      </c>
      <c r="BA10" s="368" t="s">
        <v>1407</v>
      </c>
      <c r="BB10" s="368" t="s">
        <v>1407</v>
      </c>
      <c r="BC10" s="368" t="s">
        <v>1407</v>
      </c>
      <c r="BD10" s="368" t="s">
        <v>1407</v>
      </c>
      <c r="BE10" s="368" t="s">
        <v>1407</v>
      </c>
      <c r="BF10" s="368" t="s">
        <v>1407</v>
      </c>
      <c r="BG10" s="368" t="s">
        <v>1407</v>
      </c>
      <c r="BH10" s="368" t="s">
        <v>1407</v>
      </c>
      <c r="BI10" s="368" t="s">
        <v>1407</v>
      </c>
      <c r="BJ10" s="368" t="s">
        <v>1407</v>
      </c>
      <c r="BK10" s="368" t="s">
        <v>1407</v>
      </c>
      <c r="BL10" s="368" t="s">
        <v>1407</v>
      </c>
      <c r="BM10" s="368" t="s">
        <v>1407</v>
      </c>
      <c r="BN10" s="368" t="s">
        <v>1407</v>
      </c>
      <c r="BO10" s="368" t="s">
        <v>1407</v>
      </c>
      <c r="BP10" s="368" t="s">
        <v>1407</v>
      </c>
      <c r="BQ10" s="368" t="s">
        <v>1407</v>
      </c>
      <c r="BR10" s="368" t="s">
        <v>1407</v>
      </c>
      <c r="BS10" s="368" t="s">
        <v>1407</v>
      </c>
      <c r="BT10" s="368" t="s">
        <v>1407</v>
      </c>
      <c r="BU10" s="368" t="s">
        <v>1407</v>
      </c>
      <c r="BV10" s="368" t="s">
        <v>1407</v>
      </c>
      <c r="BW10" s="445"/>
    </row>
    <row r="11" spans="1:75" ht="11.15" customHeight="1" x14ac:dyDescent="0.25">
      <c r="A11" s="159" t="s">
        <v>1003</v>
      </c>
      <c r="B11" s="170" t="s">
        <v>311</v>
      </c>
      <c r="C11" s="244">
        <v>3.84</v>
      </c>
      <c r="D11" s="244">
        <v>3.835</v>
      </c>
      <c r="E11" s="244">
        <v>3.8149999999999999</v>
      </c>
      <c r="F11" s="244">
        <v>3.8250000000000002</v>
      </c>
      <c r="G11" s="244">
        <v>3.8050000000000002</v>
      </c>
      <c r="H11" s="244">
        <v>3.78</v>
      </c>
      <c r="I11" s="244">
        <v>3.722</v>
      </c>
      <c r="J11" s="244">
        <v>3.52</v>
      </c>
      <c r="K11" s="244">
        <v>3.4</v>
      </c>
      <c r="L11" s="244">
        <v>3.4</v>
      </c>
      <c r="M11" s="244">
        <v>2.7</v>
      </c>
      <c r="N11" s="244">
        <v>2.6</v>
      </c>
      <c r="O11" s="244">
        <v>2.65</v>
      </c>
      <c r="P11" s="244">
        <v>2.65</v>
      </c>
      <c r="Q11" s="244">
        <v>2.6</v>
      </c>
      <c r="R11" s="244">
        <v>2.5</v>
      </c>
      <c r="S11" s="244">
        <v>2.2999999999999998</v>
      </c>
      <c r="T11" s="244">
        <v>2.2000000000000002</v>
      </c>
      <c r="U11" s="244">
        <v>2.1</v>
      </c>
      <c r="V11" s="244">
        <v>2.1</v>
      </c>
      <c r="W11" s="244">
        <v>2.1</v>
      </c>
      <c r="X11" s="244">
        <v>2.1</v>
      </c>
      <c r="Y11" s="244">
        <v>2</v>
      </c>
      <c r="Z11" s="244">
        <v>2</v>
      </c>
      <c r="AA11" s="244">
        <v>2</v>
      </c>
      <c r="AB11" s="244">
        <v>2.0499999999999998</v>
      </c>
      <c r="AC11" s="244">
        <v>2</v>
      </c>
      <c r="AD11" s="244">
        <v>1.9750000000000001</v>
      </c>
      <c r="AE11" s="244">
        <v>1.9750000000000001</v>
      </c>
      <c r="AF11" s="244">
        <v>1.95</v>
      </c>
      <c r="AG11" s="244">
        <v>1.9</v>
      </c>
      <c r="AH11" s="244">
        <v>1.9</v>
      </c>
      <c r="AI11" s="244">
        <v>1.9</v>
      </c>
      <c r="AJ11" s="244">
        <v>1.9</v>
      </c>
      <c r="AK11" s="244">
        <v>1.95</v>
      </c>
      <c r="AL11" s="244">
        <v>2</v>
      </c>
      <c r="AM11" s="244">
        <v>2.0499999999999998</v>
      </c>
      <c r="AN11" s="244">
        <v>2.2000000000000002</v>
      </c>
      <c r="AO11" s="244">
        <v>2.2999999999999998</v>
      </c>
      <c r="AP11" s="244">
        <v>2.4500000000000002</v>
      </c>
      <c r="AQ11" s="244">
        <v>2.4500000000000002</v>
      </c>
      <c r="AR11" s="244">
        <v>2.5</v>
      </c>
      <c r="AS11" s="244">
        <v>2.5</v>
      </c>
      <c r="AT11" s="244">
        <v>2.4500000000000002</v>
      </c>
      <c r="AU11" s="244">
        <v>2.4500000000000002</v>
      </c>
      <c r="AV11" s="244">
        <v>2.4500000000000002</v>
      </c>
      <c r="AW11" s="244">
        <v>2.4500000000000002</v>
      </c>
      <c r="AX11" s="244">
        <v>2.4500000000000002</v>
      </c>
      <c r="AY11" s="244">
        <v>2.5</v>
      </c>
      <c r="AZ11" s="368" t="s">
        <v>1407</v>
      </c>
      <c r="BA11" s="368" t="s">
        <v>1407</v>
      </c>
      <c r="BB11" s="368" t="s">
        <v>1407</v>
      </c>
      <c r="BC11" s="368" t="s">
        <v>1407</v>
      </c>
      <c r="BD11" s="368" t="s">
        <v>1407</v>
      </c>
      <c r="BE11" s="368" t="s">
        <v>1407</v>
      </c>
      <c r="BF11" s="368" t="s">
        <v>1407</v>
      </c>
      <c r="BG11" s="368" t="s">
        <v>1407</v>
      </c>
      <c r="BH11" s="368" t="s">
        <v>1407</v>
      </c>
      <c r="BI11" s="368" t="s">
        <v>1407</v>
      </c>
      <c r="BJ11" s="368" t="s">
        <v>1407</v>
      </c>
      <c r="BK11" s="368" t="s">
        <v>1407</v>
      </c>
      <c r="BL11" s="368" t="s">
        <v>1407</v>
      </c>
      <c r="BM11" s="368" t="s">
        <v>1407</v>
      </c>
      <c r="BN11" s="368" t="s">
        <v>1407</v>
      </c>
      <c r="BO11" s="368" t="s">
        <v>1407</v>
      </c>
      <c r="BP11" s="368" t="s">
        <v>1407</v>
      </c>
      <c r="BQ11" s="368" t="s">
        <v>1407</v>
      </c>
      <c r="BR11" s="368" t="s">
        <v>1407</v>
      </c>
      <c r="BS11" s="368" t="s">
        <v>1407</v>
      </c>
      <c r="BT11" s="368" t="s">
        <v>1407</v>
      </c>
      <c r="BU11" s="368" t="s">
        <v>1407</v>
      </c>
      <c r="BV11" s="368" t="s">
        <v>1407</v>
      </c>
      <c r="BW11" s="445"/>
    </row>
    <row r="12" spans="1:75" ht="11.15" customHeight="1" x14ac:dyDescent="0.25">
      <c r="A12" s="159" t="s">
        <v>328</v>
      </c>
      <c r="B12" s="170" t="s">
        <v>319</v>
      </c>
      <c r="C12" s="244">
        <v>4.43</v>
      </c>
      <c r="D12" s="244">
        <v>4.47</v>
      </c>
      <c r="E12" s="244">
        <v>4.4800000000000004</v>
      </c>
      <c r="F12" s="244">
        <v>4.4400000000000004</v>
      </c>
      <c r="G12" s="244">
        <v>4.49</v>
      </c>
      <c r="H12" s="244">
        <v>4.5739999999999998</v>
      </c>
      <c r="I12" s="244">
        <v>4.6040000000000001</v>
      </c>
      <c r="J12" s="244">
        <v>4.6749999999999998</v>
      </c>
      <c r="K12" s="244">
        <v>4.7</v>
      </c>
      <c r="L12" s="244">
        <v>4.7300000000000004</v>
      </c>
      <c r="M12" s="244">
        <v>4.7699999999999996</v>
      </c>
      <c r="N12" s="244">
        <v>4.8</v>
      </c>
      <c r="O12" s="244">
        <v>4.8499999999999996</v>
      </c>
      <c r="P12" s="244">
        <v>4.78</v>
      </c>
      <c r="Q12" s="244">
        <v>4.62</v>
      </c>
      <c r="R12" s="244">
        <v>4.7</v>
      </c>
      <c r="S12" s="244">
        <v>4.7</v>
      </c>
      <c r="T12" s="244">
        <v>4.7</v>
      </c>
      <c r="U12" s="244">
        <v>4.7</v>
      </c>
      <c r="V12" s="244">
        <v>4.75</v>
      </c>
      <c r="W12" s="244">
        <v>4.6500000000000004</v>
      </c>
      <c r="X12" s="244">
        <v>4.75</v>
      </c>
      <c r="Y12" s="244">
        <v>4.6500000000000004</v>
      </c>
      <c r="Z12" s="244">
        <v>4.55</v>
      </c>
      <c r="AA12" s="244">
        <v>4.55</v>
      </c>
      <c r="AB12" s="244">
        <v>4.6500000000000004</v>
      </c>
      <c r="AC12" s="244">
        <v>4.5</v>
      </c>
      <c r="AD12" s="244">
        <v>4.5</v>
      </c>
      <c r="AE12" s="244">
        <v>4.22</v>
      </c>
      <c r="AF12" s="244">
        <v>3.75</v>
      </c>
      <c r="AG12" s="244">
        <v>3.7</v>
      </c>
      <c r="AH12" s="244">
        <v>3.69</v>
      </c>
      <c r="AI12" s="244">
        <v>3.71</v>
      </c>
      <c r="AJ12" s="244">
        <v>3.85</v>
      </c>
      <c r="AK12" s="244">
        <v>3.82</v>
      </c>
      <c r="AL12" s="244">
        <v>3.86</v>
      </c>
      <c r="AM12" s="244">
        <v>3.86</v>
      </c>
      <c r="AN12" s="244">
        <v>3.95</v>
      </c>
      <c r="AO12" s="244">
        <v>4</v>
      </c>
      <c r="AP12" s="244">
        <v>4</v>
      </c>
      <c r="AQ12" s="244">
        <v>4</v>
      </c>
      <c r="AR12" s="244">
        <v>3.95</v>
      </c>
      <c r="AS12" s="244">
        <v>4</v>
      </c>
      <c r="AT12" s="244">
        <v>4.0750000000000002</v>
      </c>
      <c r="AU12" s="244">
        <v>4.125</v>
      </c>
      <c r="AV12" s="244">
        <v>4.2</v>
      </c>
      <c r="AW12" s="244">
        <v>4.25</v>
      </c>
      <c r="AX12" s="244">
        <v>4.3</v>
      </c>
      <c r="AY12" s="244">
        <v>4.3</v>
      </c>
      <c r="AZ12" s="368" t="s">
        <v>1407</v>
      </c>
      <c r="BA12" s="368" t="s">
        <v>1407</v>
      </c>
      <c r="BB12" s="368" t="s">
        <v>1407</v>
      </c>
      <c r="BC12" s="368" t="s">
        <v>1407</v>
      </c>
      <c r="BD12" s="368" t="s">
        <v>1407</v>
      </c>
      <c r="BE12" s="368" t="s">
        <v>1407</v>
      </c>
      <c r="BF12" s="368" t="s">
        <v>1407</v>
      </c>
      <c r="BG12" s="368" t="s">
        <v>1407</v>
      </c>
      <c r="BH12" s="368" t="s">
        <v>1407</v>
      </c>
      <c r="BI12" s="368" t="s">
        <v>1407</v>
      </c>
      <c r="BJ12" s="368" t="s">
        <v>1407</v>
      </c>
      <c r="BK12" s="368" t="s">
        <v>1407</v>
      </c>
      <c r="BL12" s="368" t="s">
        <v>1407</v>
      </c>
      <c r="BM12" s="368" t="s">
        <v>1407</v>
      </c>
      <c r="BN12" s="368" t="s">
        <v>1407</v>
      </c>
      <c r="BO12" s="368" t="s">
        <v>1407</v>
      </c>
      <c r="BP12" s="368" t="s">
        <v>1407</v>
      </c>
      <c r="BQ12" s="368" t="s">
        <v>1407</v>
      </c>
      <c r="BR12" s="368" t="s">
        <v>1407</v>
      </c>
      <c r="BS12" s="368" t="s">
        <v>1407</v>
      </c>
      <c r="BT12" s="368" t="s">
        <v>1407</v>
      </c>
      <c r="BU12" s="368" t="s">
        <v>1407</v>
      </c>
      <c r="BV12" s="368" t="s">
        <v>1407</v>
      </c>
      <c r="BW12" s="445"/>
    </row>
    <row r="13" spans="1:75" ht="11.15" customHeight="1" x14ac:dyDescent="0.25">
      <c r="A13" s="159" t="s">
        <v>321</v>
      </c>
      <c r="B13" s="170" t="s">
        <v>312</v>
      </c>
      <c r="C13" s="244">
        <v>2.71</v>
      </c>
      <c r="D13" s="244">
        <v>2.71</v>
      </c>
      <c r="E13" s="244">
        <v>2.72</v>
      </c>
      <c r="F13" s="244">
        <v>2.71</v>
      </c>
      <c r="G13" s="244">
        <v>2.71</v>
      </c>
      <c r="H13" s="244">
        <v>2.72</v>
      </c>
      <c r="I13" s="244">
        <v>2.8</v>
      </c>
      <c r="J13" s="244">
        <v>2.8</v>
      </c>
      <c r="K13" s="244">
        <v>2.8</v>
      </c>
      <c r="L13" s="244">
        <v>2.8</v>
      </c>
      <c r="M13" s="244">
        <v>2.8</v>
      </c>
      <c r="N13" s="244">
        <v>2.8</v>
      </c>
      <c r="O13" s="244">
        <v>2.75</v>
      </c>
      <c r="P13" s="244">
        <v>2.75</v>
      </c>
      <c r="Q13" s="244">
        <v>2.72</v>
      </c>
      <c r="R13" s="244">
        <v>2.72</v>
      </c>
      <c r="S13" s="244">
        <v>2.72</v>
      </c>
      <c r="T13" s="244">
        <v>2.72</v>
      </c>
      <c r="U13" s="244">
        <v>2.7</v>
      </c>
      <c r="V13" s="244">
        <v>2.7</v>
      </c>
      <c r="W13" s="244">
        <v>2.7</v>
      </c>
      <c r="X13" s="244">
        <v>2.7</v>
      </c>
      <c r="Y13" s="244">
        <v>2.7</v>
      </c>
      <c r="Z13" s="244">
        <v>2.71</v>
      </c>
      <c r="AA13" s="244">
        <v>2.71</v>
      </c>
      <c r="AB13" s="244">
        <v>2.71</v>
      </c>
      <c r="AC13" s="244">
        <v>2.9</v>
      </c>
      <c r="AD13" s="244">
        <v>3</v>
      </c>
      <c r="AE13" s="244">
        <v>2.2000000000000002</v>
      </c>
      <c r="AF13" s="244">
        <v>2.09</v>
      </c>
      <c r="AG13" s="244">
        <v>2.16</v>
      </c>
      <c r="AH13" s="244">
        <v>2.29</v>
      </c>
      <c r="AI13" s="244">
        <v>2.29</v>
      </c>
      <c r="AJ13" s="244">
        <v>2.29</v>
      </c>
      <c r="AK13" s="244">
        <v>2.2999999999999998</v>
      </c>
      <c r="AL13" s="244">
        <v>2.2999999999999998</v>
      </c>
      <c r="AM13" s="244">
        <v>2.33</v>
      </c>
      <c r="AN13" s="244">
        <v>2.33</v>
      </c>
      <c r="AO13" s="244">
        <v>2.33</v>
      </c>
      <c r="AP13" s="244">
        <v>2.33</v>
      </c>
      <c r="AQ13" s="244">
        <v>2.36</v>
      </c>
      <c r="AR13" s="244">
        <v>2.383</v>
      </c>
      <c r="AS13" s="244">
        <v>2.42</v>
      </c>
      <c r="AT13" s="244">
        <v>2.4500000000000002</v>
      </c>
      <c r="AU13" s="244">
        <v>2.4700000000000002</v>
      </c>
      <c r="AV13" s="244">
        <v>2.5</v>
      </c>
      <c r="AW13" s="244">
        <v>2.5350000000000001</v>
      </c>
      <c r="AX13" s="244">
        <v>2.5499999999999998</v>
      </c>
      <c r="AY13" s="244">
        <v>2.58</v>
      </c>
      <c r="AZ13" s="368" t="s">
        <v>1407</v>
      </c>
      <c r="BA13" s="368" t="s">
        <v>1407</v>
      </c>
      <c r="BB13" s="368" t="s">
        <v>1407</v>
      </c>
      <c r="BC13" s="368" t="s">
        <v>1407</v>
      </c>
      <c r="BD13" s="368" t="s">
        <v>1407</v>
      </c>
      <c r="BE13" s="368" t="s">
        <v>1407</v>
      </c>
      <c r="BF13" s="368" t="s">
        <v>1407</v>
      </c>
      <c r="BG13" s="368" t="s">
        <v>1407</v>
      </c>
      <c r="BH13" s="368" t="s">
        <v>1407</v>
      </c>
      <c r="BI13" s="368" t="s">
        <v>1407</v>
      </c>
      <c r="BJ13" s="368" t="s">
        <v>1407</v>
      </c>
      <c r="BK13" s="368" t="s">
        <v>1407</v>
      </c>
      <c r="BL13" s="368" t="s">
        <v>1407</v>
      </c>
      <c r="BM13" s="368" t="s">
        <v>1407</v>
      </c>
      <c r="BN13" s="368" t="s">
        <v>1407</v>
      </c>
      <c r="BO13" s="368" t="s">
        <v>1407</v>
      </c>
      <c r="BP13" s="368" t="s">
        <v>1407</v>
      </c>
      <c r="BQ13" s="368" t="s">
        <v>1407</v>
      </c>
      <c r="BR13" s="368" t="s">
        <v>1407</v>
      </c>
      <c r="BS13" s="368" t="s">
        <v>1407</v>
      </c>
      <c r="BT13" s="368" t="s">
        <v>1407</v>
      </c>
      <c r="BU13" s="368" t="s">
        <v>1407</v>
      </c>
      <c r="BV13" s="368" t="s">
        <v>1407</v>
      </c>
      <c r="BW13" s="445"/>
    </row>
    <row r="14" spans="1:75" ht="11.15" customHeight="1" x14ac:dyDescent="0.25">
      <c r="A14" s="159" t="s">
        <v>322</v>
      </c>
      <c r="B14" s="170" t="s">
        <v>313</v>
      </c>
      <c r="C14" s="244">
        <v>1.0149999999999999</v>
      </c>
      <c r="D14" s="244">
        <v>0.99</v>
      </c>
      <c r="E14" s="244">
        <v>0.98499999999999999</v>
      </c>
      <c r="F14" s="244">
        <v>1.0049999999999999</v>
      </c>
      <c r="G14" s="244">
        <v>0.99</v>
      </c>
      <c r="H14" s="244">
        <v>0.75</v>
      </c>
      <c r="I14" s="244">
        <v>0.65500000000000003</v>
      </c>
      <c r="J14" s="244">
        <v>0.99</v>
      </c>
      <c r="K14" s="244">
        <v>1.08</v>
      </c>
      <c r="L14" s="244">
        <v>1.08</v>
      </c>
      <c r="M14" s="244">
        <v>1.1299999999999999</v>
      </c>
      <c r="N14" s="244">
        <v>0.88</v>
      </c>
      <c r="O14" s="244">
        <v>0.83</v>
      </c>
      <c r="P14" s="244">
        <v>0.86</v>
      </c>
      <c r="Q14" s="244">
        <v>1.0900000000000001</v>
      </c>
      <c r="R14" s="244">
        <v>1.17</v>
      </c>
      <c r="S14" s="244">
        <v>1.1599999999999999</v>
      </c>
      <c r="T14" s="244">
        <v>1.1000000000000001</v>
      </c>
      <c r="U14" s="244">
        <v>1.125</v>
      </c>
      <c r="V14" s="244">
        <v>1.085</v>
      </c>
      <c r="W14" s="244">
        <v>1.18</v>
      </c>
      <c r="X14" s="244">
        <v>1.17</v>
      </c>
      <c r="Y14" s="244">
        <v>1.19</v>
      </c>
      <c r="Z14" s="244">
        <v>1.1499999999999999</v>
      </c>
      <c r="AA14" s="244">
        <v>0.78</v>
      </c>
      <c r="AB14" s="244">
        <v>0.15</v>
      </c>
      <c r="AC14" s="244">
        <v>0.1</v>
      </c>
      <c r="AD14" s="244">
        <v>8.5000000000000006E-2</v>
      </c>
      <c r="AE14" s="244">
        <v>0.08</v>
      </c>
      <c r="AF14" s="244">
        <v>0.08</v>
      </c>
      <c r="AG14" s="244">
        <v>0.105</v>
      </c>
      <c r="AH14" s="244">
        <v>0.09</v>
      </c>
      <c r="AI14" s="244">
        <v>0.13</v>
      </c>
      <c r="AJ14" s="244">
        <v>0.44</v>
      </c>
      <c r="AK14" s="244">
        <v>1.08</v>
      </c>
      <c r="AL14" s="244">
        <v>1.24</v>
      </c>
      <c r="AM14" s="244">
        <v>1.1499999999999999</v>
      </c>
      <c r="AN14" s="244">
        <v>1.19</v>
      </c>
      <c r="AO14" s="244">
        <v>1.21</v>
      </c>
      <c r="AP14" s="244">
        <v>1.1399999999999999</v>
      </c>
      <c r="AQ14" s="244">
        <v>1.17</v>
      </c>
      <c r="AR14" s="244">
        <v>1.18</v>
      </c>
      <c r="AS14" s="244">
        <v>1.19</v>
      </c>
      <c r="AT14" s="244">
        <v>1.18</v>
      </c>
      <c r="AU14" s="244">
        <v>1.1599999999999999</v>
      </c>
      <c r="AV14" s="244">
        <v>1.1599999999999999</v>
      </c>
      <c r="AW14" s="244">
        <v>1.1399999999999999</v>
      </c>
      <c r="AX14" s="244">
        <v>1.05</v>
      </c>
      <c r="AY14" s="244">
        <v>0.98</v>
      </c>
      <c r="AZ14" s="368" t="s">
        <v>1407</v>
      </c>
      <c r="BA14" s="368" t="s">
        <v>1407</v>
      </c>
      <c r="BB14" s="368" t="s">
        <v>1407</v>
      </c>
      <c r="BC14" s="368" t="s">
        <v>1407</v>
      </c>
      <c r="BD14" s="368" t="s">
        <v>1407</v>
      </c>
      <c r="BE14" s="368" t="s">
        <v>1407</v>
      </c>
      <c r="BF14" s="368" t="s">
        <v>1407</v>
      </c>
      <c r="BG14" s="368" t="s">
        <v>1407</v>
      </c>
      <c r="BH14" s="368" t="s">
        <v>1407</v>
      </c>
      <c r="BI14" s="368" t="s">
        <v>1407</v>
      </c>
      <c r="BJ14" s="368" t="s">
        <v>1407</v>
      </c>
      <c r="BK14" s="368" t="s">
        <v>1407</v>
      </c>
      <c r="BL14" s="368" t="s">
        <v>1407</v>
      </c>
      <c r="BM14" s="368" t="s">
        <v>1407</v>
      </c>
      <c r="BN14" s="368" t="s">
        <v>1407</v>
      </c>
      <c r="BO14" s="368" t="s">
        <v>1407</v>
      </c>
      <c r="BP14" s="368" t="s">
        <v>1407</v>
      </c>
      <c r="BQ14" s="368" t="s">
        <v>1407</v>
      </c>
      <c r="BR14" s="368" t="s">
        <v>1407</v>
      </c>
      <c r="BS14" s="368" t="s">
        <v>1407</v>
      </c>
      <c r="BT14" s="368" t="s">
        <v>1407</v>
      </c>
      <c r="BU14" s="368" t="s">
        <v>1407</v>
      </c>
      <c r="BV14" s="368" t="s">
        <v>1407</v>
      </c>
      <c r="BW14" s="445"/>
    </row>
    <row r="15" spans="1:75" ht="11.15" customHeight="1" x14ac:dyDescent="0.25">
      <c r="A15" s="159" t="s">
        <v>323</v>
      </c>
      <c r="B15" s="170" t="s">
        <v>314</v>
      </c>
      <c r="C15" s="244">
        <v>1.75</v>
      </c>
      <c r="D15" s="244">
        <v>1.72</v>
      </c>
      <c r="E15" s="244">
        <v>1.69</v>
      </c>
      <c r="F15" s="244">
        <v>1.67</v>
      </c>
      <c r="G15" s="244">
        <v>1.49</v>
      </c>
      <c r="H15" s="244">
        <v>1.42</v>
      </c>
      <c r="I15" s="244">
        <v>1.47</v>
      </c>
      <c r="J15" s="244">
        <v>1.54</v>
      </c>
      <c r="K15" s="244">
        <v>1.64</v>
      </c>
      <c r="L15" s="244">
        <v>1.6</v>
      </c>
      <c r="M15" s="244">
        <v>1.59</v>
      </c>
      <c r="N15" s="244">
        <v>1.62</v>
      </c>
      <c r="O15" s="244">
        <v>1.55</v>
      </c>
      <c r="P15" s="244">
        <v>1.58</v>
      </c>
      <c r="Q15" s="244">
        <v>1.61</v>
      </c>
      <c r="R15" s="244">
        <v>1.68</v>
      </c>
      <c r="S15" s="244">
        <v>1.58</v>
      </c>
      <c r="T15" s="244">
        <v>1.7</v>
      </c>
      <c r="U15" s="244">
        <v>1.67</v>
      </c>
      <c r="V15" s="244">
        <v>1.75</v>
      </c>
      <c r="W15" s="244">
        <v>1.7</v>
      </c>
      <c r="X15" s="244">
        <v>1.68</v>
      </c>
      <c r="Y15" s="244">
        <v>1.67</v>
      </c>
      <c r="Z15" s="244">
        <v>1.65</v>
      </c>
      <c r="AA15" s="244">
        <v>1.75</v>
      </c>
      <c r="AB15" s="244">
        <v>1.72</v>
      </c>
      <c r="AC15" s="244">
        <v>1.7</v>
      </c>
      <c r="AD15" s="244">
        <v>1.65</v>
      </c>
      <c r="AE15" s="244">
        <v>1.57</v>
      </c>
      <c r="AF15" s="244">
        <v>1.42</v>
      </c>
      <c r="AG15" s="244">
        <v>1.4</v>
      </c>
      <c r="AH15" s="244">
        <v>1.45</v>
      </c>
      <c r="AI15" s="244">
        <v>1.47</v>
      </c>
      <c r="AJ15" s="244">
        <v>1.52</v>
      </c>
      <c r="AK15" s="244">
        <v>1.45</v>
      </c>
      <c r="AL15" s="244">
        <v>1.35</v>
      </c>
      <c r="AM15" s="244">
        <v>1.22</v>
      </c>
      <c r="AN15" s="244">
        <v>1.36</v>
      </c>
      <c r="AO15" s="244">
        <v>1.35</v>
      </c>
      <c r="AP15" s="244">
        <v>1.3</v>
      </c>
      <c r="AQ15" s="244">
        <v>1.34</v>
      </c>
      <c r="AR15" s="244">
        <v>1.31</v>
      </c>
      <c r="AS15" s="244">
        <v>1.34</v>
      </c>
      <c r="AT15" s="244">
        <v>1.17</v>
      </c>
      <c r="AU15" s="244">
        <v>1.32</v>
      </c>
      <c r="AV15" s="244">
        <v>1.28</v>
      </c>
      <c r="AW15" s="244">
        <v>1.35</v>
      </c>
      <c r="AX15" s="244">
        <v>1.29</v>
      </c>
      <c r="AY15" s="244">
        <v>1.28</v>
      </c>
      <c r="AZ15" s="368" t="s">
        <v>1407</v>
      </c>
      <c r="BA15" s="368" t="s">
        <v>1407</v>
      </c>
      <c r="BB15" s="368" t="s">
        <v>1407</v>
      </c>
      <c r="BC15" s="368" t="s">
        <v>1407</v>
      </c>
      <c r="BD15" s="368" t="s">
        <v>1407</v>
      </c>
      <c r="BE15" s="368" t="s">
        <v>1407</v>
      </c>
      <c r="BF15" s="368" t="s">
        <v>1407</v>
      </c>
      <c r="BG15" s="368" t="s">
        <v>1407</v>
      </c>
      <c r="BH15" s="368" t="s">
        <v>1407</v>
      </c>
      <c r="BI15" s="368" t="s">
        <v>1407</v>
      </c>
      <c r="BJ15" s="368" t="s">
        <v>1407</v>
      </c>
      <c r="BK15" s="368" t="s">
        <v>1407</v>
      </c>
      <c r="BL15" s="368" t="s">
        <v>1407</v>
      </c>
      <c r="BM15" s="368" t="s">
        <v>1407</v>
      </c>
      <c r="BN15" s="368" t="s">
        <v>1407</v>
      </c>
      <c r="BO15" s="368" t="s">
        <v>1407</v>
      </c>
      <c r="BP15" s="368" t="s">
        <v>1407</v>
      </c>
      <c r="BQ15" s="368" t="s">
        <v>1407</v>
      </c>
      <c r="BR15" s="368" t="s">
        <v>1407</v>
      </c>
      <c r="BS15" s="368" t="s">
        <v>1407</v>
      </c>
      <c r="BT15" s="368" t="s">
        <v>1407</v>
      </c>
      <c r="BU15" s="368" t="s">
        <v>1407</v>
      </c>
      <c r="BV15" s="368" t="s">
        <v>1407</v>
      </c>
      <c r="BW15" s="445"/>
    </row>
    <row r="16" spans="1:75" ht="11.15" customHeight="1" x14ac:dyDescent="0.25">
      <c r="A16" s="159" t="s">
        <v>324</v>
      </c>
      <c r="B16" s="170" t="s">
        <v>315</v>
      </c>
      <c r="C16" s="244">
        <v>10.16</v>
      </c>
      <c r="D16" s="244">
        <v>10.1</v>
      </c>
      <c r="E16" s="244">
        <v>10.050000000000001</v>
      </c>
      <c r="F16" s="244">
        <v>10.06</v>
      </c>
      <c r="G16" s="244">
        <v>10.119999999999999</v>
      </c>
      <c r="H16" s="244">
        <v>10.42</v>
      </c>
      <c r="I16" s="244">
        <v>10.48</v>
      </c>
      <c r="J16" s="244">
        <v>10.42</v>
      </c>
      <c r="K16" s="244">
        <v>10.52</v>
      </c>
      <c r="L16" s="244">
        <v>10.72</v>
      </c>
      <c r="M16" s="244">
        <v>11</v>
      </c>
      <c r="N16" s="244">
        <v>10.5</v>
      </c>
      <c r="O16" s="244">
        <v>10.050000000000001</v>
      </c>
      <c r="P16" s="244">
        <v>10.1</v>
      </c>
      <c r="Q16" s="244">
        <v>9.85</v>
      </c>
      <c r="R16" s="244">
        <v>9.85</v>
      </c>
      <c r="S16" s="244">
        <v>9.9</v>
      </c>
      <c r="T16" s="244">
        <v>10</v>
      </c>
      <c r="U16" s="244">
        <v>9.75</v>
      </c>
      <c r="V16" s="244">
        <v>9.85</v>
      </c>
      <c r="W16" s="244">
        <v>8.5</v>
      </c>
      <c r="X16" s="244">
        <v>9.85</v>
      </c>
      <c r="Y16" s="244">
        <v>9.9</v>
      </c>
      <c r="Z16" s="244">
        <v>9.75</v>
      </c>
      <c r="AA16" s="244">
        <v>9.85</v>
      </c>
      <c r="AB16" s="244">
        <v>9.75</v>
      </c>
      <c r="AC16" s="244">
        <v>9.8000000000000007</v>
      </c>
      <c r="AD16" s="244">
        <v>11.6</v>
      </c>
      <c r="AE16" s="244">
        <v>8.5500000000000007</v>
      </c>
      <c r="AF16" s="244">
        <v>7.7</v>
      </c>
      <c r="AG16" s="244">
        <v>8.4</v>
      </c>
      <c r="AH16" s="244">
        <v>8.9</v>
      </c>
      <c r="AI16" s="244">
        <v>9.01</v>
      </c>
      <c r="AJ16" s="244">
        <v>9.01</v>
      </c>
      <c r="AK16" s="244">
        <v>9.01</v>
      </c>
      <c r="AL16" s="244">
        <v>9.01</v>
      </c>
      <c r="AM16" s="244">
        <v>9.1</v>
      </c>
      <c r="AN16" s="244">
        <v>8.1999999999999993</v>
      </c>
      <c r="AO16" s="244">
        <v>8.15</v>
      </c>
      <c r="AP16" s="244">
        <v>8.15</v>
      </c>
      <c r="AQ16" s="244">
        <v>8.4819999999999993</v>
      </c>
      <c r="AR16" s="244">
        <v>8.9469999999999992</v>
      </c>
      <c r="AS16" s="244">
        <v>9.4499999999999993</v>
      </c>
      <c r="AT16" s="244">
        <v>9.5500000000000007</v>
      </c>
      <c r="AU16" s="244">
        <v>9.65</v>
      </c>
      <c r="AV16" s="244">
        <v>9.8000000000000007</v>
      </c>
      <c r="AW16" s="244">
        <v>9.9</v>
      </c>
      <c r="AX16" s="244">
        <v>9.9</v>
      </c>
      <c r="AY16" s="244">
        <v>9.9</v>
      </c>
      <c r="AZ16" s="368" t="s">
        <v>1407</v>
      </c>
      <c r="BA16" s="368" t="s">
        <v>1407</v>
      </c>
      <c r="BB16" s="368" t="s">
        <v>1407</v>
      </c>
      <c r="BC16" s="368" t="s">
        <v>1407</v>
      </c>
      <c r="BD16" s="368" t="s">
        <v>1407</v>
      </c>
      <c r="BE16" s="368" t="s">
        <v>1407</v>
      </c>
      <c r="BF16" s="368" t="s">
        <v>1407</v>
      </c>
      <c r="BG16" s="368" t="s">
        <v>1407</v>
      </c>
      <c r="BH16" s="368" t="s">
        <v>1407</v>
      </c>
      <c r="BI16" s="368" t="s">
        <v>1407</v>
      </c>
      <c r="BJ16" s="368" t="s">
        <v>1407</v>
      </c>
      <c r="BK16" s="368" t="s">
        <v>1407</v>
      </c>
      <c r="BL16" s="368" t="s">
        <v>1407</v>
      </c>
      <c r="BM16" s="368" t="s">
        <v>1407</v>
      </c>
      <c r="BN16" s="368" t="s">
        <v>1407</v>
      </c>
      <c r="BO16" s="368" t="s">
        <v>1407</v>
      </c>
      <c r="BP16" s="368" t="s">
        <v>1407</v>
      </c>
      <c r="BQ16" s="368" t="s">
        <v>1407</v>
      </c>
      <c r="BR16" s="368" t="s">
        <v>1407</v>
      </c>
      <c r="BS16" s="368" t="s">
        <v>1407</v>
      </c>
      <c r="BT16" s="368" t="s">
        <v>1407</v>
      </c>
      <c r="BU16" s="368" t="s">
        <v>1407</v>
      </c>
      <c r="BV16" s="368" t="s">
        <v>1407</v>
      </c>
      <c r="BW16" s="445"/>
    </row>
    <row r="17" spans="1:75" ht="11.15" customHeight="1" x14ac:dyDescent="0.25">
      <c r="A17" s="159" t="s">
        <v>325</v>
      </c>
      <c r="B17" s="170" t="s">
        <v>316</v>
      </c>
      <c r="C17" s="244">
        <v>2.91</v>
      </c>
      <c r="D17" s="244">
        <v>2.87</v>
      </c>
      <c r="E17" s="244">
        <v>2.85</v>
      </c>
      <c r="F17" s="244">
        <v>2.86</v>
      </c>
      <c r="G17" s="244">
        <v>2.84</v>
      </c>
      <c r="H17" s="244">
        <v>2.88</v>
      </c>
      <c r="I17" s="244">
        <v>2.91</v>
      </c>
      <c r="J17" s="244">
        <v>2.95</v>
      </c>
      <c r="K17" s="244">
        <v>2.95</v>
      </c>
      <c r="L17" s="244">
        <v>3</v>
      </c>
      <c r="M17" s="244">
        <v>3.14</v>
      </c>
      <c r="N17" s="244">
        <v>3.18</v>
      </c>
      <c r="O17" s="244">
        <v>3.1</v>
      </c>
      <c r="P17" s="244">
        <v>3.15</v>
      </c>
      <c r="Q17" s="244">
        <v>3.1</v>
      </c>
      <c r="R17" s="244">
        <v>3.1</v>
      </c>
      <c r="S17" s="244">
        <v>3.1</v>
      </c>
      <c r="T17" s="244">
        <v>3.15</v>
      </c>
      <c r="U17" s="244">
        <v>3.1</v>
      </c>
      <c r="V17" s="244">
        <v>3.15</v>
      </c>
      <c r="W17" s="244">
        <v>3.15</v>
      </c>
      <c r="X17" s="244">
        <v>3.2</v>
      </c>
      <c r="Y17" s="244">
        <v>3.25</v>
      </c>
      <c r="Z17" s="244">
        <v>3.15</v>
      </c>
      <c r="AA17" s="244">
        <v>3.2</v>
      </c>
      <c r="AB17" s="244">
        <v>3.2</v>
      </c>
      <c r="AC17" s="244">
        <v>3.5</v>
      </c>
      <c r="AD17" s="244">
        <v>3.8</v>
      </c>
      <c r="AE17" s="244">
        <v>2.5</v>
      </c>
      <c r="AF17" s="244">
        <v>2.35</v>
      </c>
      <c r="AG17" s="244">
        <v>2.4500000000000002</v>
      </c>
      <c r="AH17" s="244">
        <v>2.7</v>
      </c>
      <c r="AI17" s="244">
        <v>2.5</v>
      </c>
      <c r="AJ17" s="244">
        <v>2.42</v>
      </c>
      <c r="AK17" s="244">
        <v>2.5099999999999998</v>
      </c>
      <c r="AL17" s="244">
        <v>2.58</v>
      </c>
      <c r="AM17" s="244">
        <v>2.61</v>
      </c>
      <c r="AN17" s="244">
        <v>2.61</v>
      </c>
      <c r="AO17" s="244">
        <v>2.61</v>
      </c>
      <c r="AP17" s="244">
        <v>2.61</v>
      </c>
      <c r="AQ17" s="244">
        <v>2.64</v>
      </c>
      <c r="AR17" s="244">
        <v>2.69</v>
      </c>
      <c r="AS17" s="244">
        <v>2.72</v>
      </c>
      <c r="AT17" s="244">
        <v>2.77</v>
      </c>
      <c r="AU17" s="244">
        <v>2.79</v>
      </c>
      <c r="AV17" s="244">
        <v>2.83</v>
      </c>
      <c r="AW17" s="244">
        <v>2.85</v>
      </c>
      <c r="AX17" s="244">
        <v>2.9</v>
      </c>
      <c r="AY17" s="244">
        <v>2.91</v>
      </c>
      <c r="AZ17" s="368" t="s">
        <v>1407</v>
      </c>
      <c r="BA17" s="368" t="s">
        <v>1407</v>
      </c>
      <c r="BB17" s="368" t="s">
        <v>1407</v>
      </c>
      <c r="BC17" s="368" t="s">
        <v>1407</v>
      </c>
      <c r="BD17" s="368" t="s">
        <v>1407</v>
      </c>
      <c r="BE17" s="368" t="s">
        <v>1407</v>
      </c>
      <c r="BF17" s="368" t="s">
        <v>1407</v>
      </c>
      <c r="BG17" s="368" t="s">
        <v>1407</v>
      </c>
      <c r="BH17" s="368" t="s">
        <v>1407</v>
      </c>
      <c r="BI17" s="368" t="s">
        <v>1407</v>
      </c>
      <c r="BJ17" s="368" t="s">
        <v>1407</v>
      </c>
      <c r="BK17" s="368" t="s">
        <v>1407</v>
      </c>
      <c r="BL17" s="368" t="s">
        <v>1407</v>
      </c>
      <c r="BM17" s="368" t="s">
        <v>1407</v>
      </c>
      <c r="BN17" s="368" t="s">
        <v>1407</v>
      </c>
      <c r="BO17" s="368" t="s">
        <v>1407</v>
      </c>
      <c r="BP17" s="368" t="s">
        <v>1407</v>
      </c>
      <c r="BQ17" s="368" t="s">
        <v>1407</v>
      </c>
      <c r="BR17" s="368" t="s">
        <v>1407</v>
      </c>
      <c r="BS17" s="368" t="s">
        <v>1407</v>
      </c>
      <c r="BT17" s="368" t="s">
        <v>1407</v>
      </c>
      <c r="BU17" s="368" t="s">
        <v>1407</v>
      </c>
      <c r="BV17" s="368" t="s">
        <v>1407</v>
      </c>
      <c r="BW17" s="445"/>
    </row>
    <row r="18" spans="1:75" ht="11.15" customHeight="1" x14ac:dyDescent="0.25">
      <c r="A18" s="159" t="s">
        <v>326</v>
      </c>
      <c r="B18" s="170" t="s">
        <v>317</v>
      </c>
      <c r="C18" s="244">
        <v>1.64</v>
      </c>
      <c r="D18" s="244">
        <v>1.6</v>
      </c>
      <c r="E18" s="244">
        <v>1.56</v>
      </c>
      <c r="F18" s="244">
        <v>1.53</v>
      </c>
      <c r="G18" s="244">
        <v>1.5</v>
      </c>
      <c r="H18" s="244">
        <v>1.44</v>
      </c>
      <c r="I18" s="244">
        <v>1.405</v>
      </c>
      <c r="J18" s="244">
        <v>1.36</v>
      </c>
      <c r="K18" s="244">
        <v>1.3260000000000001</v>
      </c>
      <c r="L18" s="244">
        <v>1.296</v>
      </c>
      <c r="M18" s="244">
        <v>1.276</v>
      </c>
      <c r="N18" s="244">
        <v>1.246</v>
      </c>
      <c r="O18" s="244">
        <v>1.216</v>
      </c>
      <c r="P18" s="244">
        <v>1.0860000000000001</v>
      </c>
      <c r="Q18" s="244">
        <v>0.84</v>
      </c>
      <c r="R18" s="244">
        <v>0.83</v>
      </c>
      <c r="S18" s="244">
        <v>0.75</v>
      </c>
      <c r="T18" s="244">
        <v>0.8</v>
      </c>
      <c r="U18" s="244">
        <v>0.8</v>
      </c>
      <c r="V18" s="244">
        <v>0.75</v>
      </c>
      <c r="W18" s="244">
        <v>0.65</v>
      </c>
      <c r="X18" s="244">
        <v>0.65</v>
      </c>
      <c r="Y18" s="244">
        <v>0.7</v>
      </c>
      <c r="Z18" s="244">
        <v>0.85</v>
      </c>
      <c r="AA18" s="244">
        <v>0.85</v>
      </c>
      <c r="AB18" s="244">
        <v>0.8</v>
      </c>
      <c r="AC18" s="244">
        <v>0.65</v>
      </c>
      <c r="AD18" s="244">
        <v>0.6</v>
      </c>
      <c r="AE18" s="244">
        <v>0.52500000000000002</v>
      </c>
      <c r="AF18" s="244">
        <v>0.38</v>
      </c>
      <c r="AG18" s="244">
        <v>0.36</v>
      </c>
      <c r="AH18" s="244">
        <v>0.36</v>
      </c>
      <c r="AI18" s="244">
        <v>0.34</v>
      </c>
      <c r="AJ18" s="244">
        <v>0.38</v>
      </c>
      <c r="AK18" s="244">
        <v>0.4</v>
      </c>
      <c r="AL18" s="244">
        <v>0.41</v>
      </c>
      <c r="AM18" s="244">
        <v>0.5</v>
      </c>
      <c r="AN18" s="244">
        <v>0.54</v>
      </c>
      <c r="AO18" s="244">
        <v>0.53</v>
      </c>
      <c r="AP18" s="244">
        <v>0.49</v>
      </c>
      <c r="AQ18" s="244">
        <v>0.53500000000000003</v>
      </c>
      <c r="AR18" s="244">
        <v>0.55000000000000004</v>
      </c>
      <c r="AS18" s="244">
        <v>0.54</v>
      </c>
      <c r="AT18" s="244">
        <v>0.53</v>
      </c>
      <c r="AU18" s="244">
        <v>0.53</v>
      </c>
      <c r="AV18" s="244">
        <v>0.6</v>
      </c>
      <c r="AW18" s="244">
        <v>0.68</v>
      </c>
      <c r="AX18" s="244">
        <v>0.75</v>
      </c>
      <c r="AY18" s="244">
        <v>0.68</v>
      </c>
      <c r="AZ18" s="368" t="s">
        <v>1407</v>
      </c>
      <c r="BA18" s="368" t="s">
        <v>1407</v>
      </c>
      <c r="BB18" s="368" t="s">
        <v>1407</v>
      </c>
      <c r="BC18" s="368" t="s">
        <v>1407</v>
      </c>
      <c r="BD18" s="368" t="s">
        <v>1407</v>
      </c>
      <c r="BE18" s="368" t="s">
        <v>1407</v>
      </c>
      <c r="BF18" s="368" t="s">
        <v>1407</v>
      </c>
      <c r="BG18" s="368" t="s">
        <v>1407</v>
      </c>
      <c r="BH18" s="368" t="s">
        <v>1407</v>
      </c>
      <c r="BI18" s="368" t="s">
        <v>1407</v>
      </c>
      <c r="BJ18" s="368" t="s">
        <v>1407</v>
      </c>
      <c r="BK18" s="368" t="s">
        <v>1407</v>
      </c>
      <c r="BL18" s="368" t="s">
        <v>1407</v>
      </c>
      <c r="BM18" s="368" t="s">
        <v>1407</v>
      </c>
      <c r="BN18" s="368" t="s">
        <v>1407</v>
      </c>
      <c r="BO18" s="368" t="s">
        <v>1407</v>
      </c>
      <c r="BP18" s="368" t="s">
        <v>1407</v>
      </c>
      <c r="BQ18" s="368" t="s">
        <v>1407</v>
      </c>
      <c r="BR18" s="368" t="s">
        <v>1407</v>
      </c>
      <c r="BS18" s="368" t="s">
        <v>1407</v>
      </c>
      <c r="BT18" s="368" t="s">
        <v>1407</v>
      </c>
      <c r="BU18" s="368" t="s">
        <v>1407</v>
      </c>
      <c r="BV18" s="368" t="s">
        <v>1407</v>
      </c>
      <c r="BW18" s="445"/>
    </row>
    <row r="19" spans="1:75" ht="11.15" customHeight="1" x14ac:dyDescent="0.25">
      <c r="A19" s="159" t="s">
        <v>296</v>
      </c>
      <c r="B19" s="170" t="s">
        <v>80</v>
      </c>
      <c r="C19" s="244">
        <v>31.756</v>
      </c>
      <c r="D19" s="244">
        <v>31.585999999999999</v>
      </c>
      <c r="E19" s="244">
        <v>31.408999999999999</v>
      </c>
      <c r="F19" s="244">
        <v>31.343</v>
      </c>
      <c r="G19" s="244">
        <v>31.228000000000002</v>
      </c>
      <c r="H19" s="244">
        <v>31.228999999999999</v>
      </c>
      <c r="I19" s="244">
        <v>31.286000000000001</v>
      </c>
      <c r="J19" s="244">
        <v>31.53</v>
      </c>
      <c r="K19" s="244">
        <v>31.666</v>
      </c>
      <c r="L19" s="244">
        <v>31.841000000000001</v>
      </c>
      <c r="M19" s="244">
        <v>31.596</v>
      </c>
      <c r="N19" s="244">
        <v>30.815999999999999</v>
      </c>
      <c r="O19" s="244">
        <v>30.155999999999999</v>
      </c>
      <c r="P19" s="244">
        <v>30.091000000000001</v>
      </c>
      <c r="Q19" s="244">
        <v>29.594999999999999</v>
      </c>
      <c r="R19" s="244">
        <v>29.655000000000001</v>
      </c>
      <c r="S19" s="244">
        <v>29.335000000000001</v>
      </c>
      <c r="T19" s="244">
        <v>29.425000000000001</v>
      </c>
      <c r="U19" s="244">
        <v>29.004999999999999</v>
      </c>
      <c r="V19" s="244">
        <v>29.245000000000001</v>
      </c>
      <c r="W19" s="244">
        <v>27.684999999999999</v>
      </c>
      <c r="X19" s="244">
        <v>29.145</v>
      </c>
      <c r="Y19" s="244">
        <v>29.004586</v>
      </c>
      <c r="Z19" s="244">
        <v>28.905000000000001</v>
      </c>
      <c r="AA19" s="244">
        <v>28.67</v>
      </c>
      <c r="AB19" s="244">
        <v>27.95</v>
      </c>
      <c r="AC19" s="244">
        <v>28.19</v>
      </c>
      <c r="AD19" s="244">
        <v>30.175000000000001</v>
      </c>
      <c r="AE19" s="244">
        <v>24.31</v>
      </c>
      <c r="AF19" s="244">
        <v>22.35</v>
      </c>
      <c r="AG19" s="244">
        <v>22.975000000000001</v>
      </c>
      <c r="AH19" s="244">
        <v>23.94</v>
      </c>
      <c r="AI19" s="244">
        <v>23.975000000000001</v>
      </c>
      <c r="AJ19" s="244">
        <v>24.32</v>
      </c>
      <c r="AK19" s="244">
        <v>25.07</v>
      </c>
      <c r="AL19" s="244">
        <v>25.254999999999999</v>
      </c>
      <c r="AM19" s="244">
        <v>25.315000000000001</v>
      </c>
      <c r="AN19" s="244">
        <v>24.875</v>
      </c>
      <c r="AO19" s="244">
        <v>25.024999999999999</v>
      </c>
      <c r="AP19" s="244">
        <v>24.995000000000001</v>
      </c>
      <c r="AQ19" s="244">
        <v>25.462</v>
      </c>
      <c r="AR19" s="244">
        <v>26.015000000000001</v>
      </c>
      <c r="AS19" s="244">
        <v>26.72</v>
      </c>
      <c r="AT19" s="244">
        <v>26.704999999999998</v>
      </c>
      <c r="AU19" s="244">
        <v>27.105</v>
      </c>
      <c r="AV19" s="244">
        <v>27.375</v>
      </c>
      <c r="AW19" s="244">
        <v>27.745000000000001</v>
      </c>
      <c r="AX19" s="244">
        <v>27.86</v>
      </c>
      <c r="AY19" s="244">
        <v>27.76</v>
      </c>
      <c r="AZ19" s="368">
        <v>28.377193999999999</v>
      </c>
      <c r="BA19" s="368">
        <v>28.392854</v>
      </c>
      <c r="BB19" s="368">
        <v>28.356514000000001</v>
      </c>
      <c r="BC19" s="368">
        <v>28.485173</v>
      </c>
      <c r="BD19" s="368">
        <v>28.683833</v>
      </c>
      <c r="BE19" s="368">
        <v>28.892294</v>
      </c>
      <c r="BF19" s="368">
        <v>28.891152000000002</v>
      </c>
      <c r="BG19" s="368">
        <v>28.889811999999999</v>
      </c>
      <c r="BH19" s="368">
        <v>28.998526999999999</v>
      </c>
      <c r="BI19" s="368">
        <v>28.997132000000001</v>
      </c>
      <c r="BJ19" s="368">
        <v>28.975791000000001</v>
      </c>
      <c r="BK19" s="368">
        <v>29.088450999999999</v>
      </c>
      <c r="BL19" s="368">
        <v>29.087111</v>
      </c>
      <c r="BM19" s="368">
        <v>29.095770999999999</v>
      </c>
      <c r="BN19" s="368">
        <v>29.08943</v>
      </c>
      <c r="BO19" s="368">
        <v>29.068090000000002</v>
      </c>
      <c r="BP19" s="368">
        <v>29.046749999999999</v>
      </c>
      <c r="BQ19" s="368">
        <v>29.030408999999999</v>
      </c>
      <c r="BR19" s="368">
        <v>29.009069</v>
      </c>
      <c r="BS19" s="368">
        <v>28.997729</v>
      </c>
      <c r="BT19" s="368">
        <v>28.981389</v>
      </c>
      <c r="BU19" s="368">
        <v>28.960048</v>
      </c>
      <c r="BV19" s="368">
        <v>28.948708</v>
      </c>
      <c r="BW19" s="445"/>
    </row>
    <row r="20" spans="1:75" ht="11.15"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24"/>
      <c r="BA20" s="724"/>
      <c r="BB20" s="724"/>
      <c r="BC20" s="724"/>
      <c r="BD20" s="724"/>
      <c r="BE20" s="724"/>
      <c r="BF20" s="724"/>
      <c r="BG20" s="724"/>
      <c r="BH20" s="724"/>
      <c r="BI20" s="724"/>
      <c r="BJ20" s="443"/>
      <c r="BK20" s="443"/>
      <c r="BL20" s="443"/>
      <c r="BM20" s="443"/>
      <c r="BN20" s="443"/>
      <c r="BO20" s="443"/>
      <c r="BP20" s="443"/>
      <c r="BQ20" s="443"/>
      <c r="BR20" s="443"/>
      <c r="BS20" s="443"/>
      <c r="BT20" s="443"/>
      <c r="BU20" s="443"/>
      <c r="BV20" s="443"/>
      <c r="BW20" s="445"/>
    </row>
    <row r="21" spans="1:75" ht="11.15" customHeight="1" x14ac:dyDescent="0.25">
      <c r="A21" s="159" t="s">
        <v>374</v>
      </c>
      <c r="B21" s="169" t="s">
        <v>990</v>
      </c>
      <c r="C21" s="244">
        <v>5.2611253525999997</v>
      </c>
      <c r="D21" s="244">
        <v>5.2731653364</v>
      </c>
      <c r="E21" s="244">
        <v>5.2812852428000001</v>
      </c>
      <c r="F21" s="244">
        <v>5.3116909998999997</v>
      </c>
      <c r="G21" s="244">
        <v>5.3081283478000003</v>
      </c>
      <c r="H21" s="244">
        <v>5.3078813499999997</v>
      </c>
      <c r="I21" s="244">
        <v>5.2972229764999996</v>
      </c>
      <c r="J21" s="244">
        <v>5.2961169342999996</v>
      </c>
      <c r="K21" s="244">
        <v>5.2932653516999997</v>
      </c>
      <c r="L21" s="244">
        <v>5.2879818904000002</v>
      </c>
      <c r="M21" s="244">
        <v>5.2886363584999998</v>
      </c>
      <c r="N21" s="244">
        <v>5.2949643524000001</v>
      </c>
      <c r="O21" s="244">
        <v>5.3526104868999997</v>
      </c>
      <c r="P21" s="244">
        <v>5.3621771010000003</v>
      </c>
      <c r="Q21" s="244">
        <v>5.3921771399000002</v>
      </c>
      <c r="R21" s="244">
        <v>5.3905815045000001</v>
      </c>
      <c r="S21" s="244">
        <v>5.3821405363999997</v>
      </c>
      <c r="T21" s="244">
        <v>5.3776607265000003</v>
      </c>
      <c r="U21" s="244">
        <v>5.3799187994000004</v>
      </c>
      <c r="V21" s="244">
        <v>5.3635731598999996</v>
      </c>
      <c r="W21" s="244">
        <v>5.3145584254999996</v>
      </c>
      <c r="X21" s="244">
        <v>5.2775657825</v>
      </c>
      <c r="Y21" s="244">
        <v>5.2919292072999999</v>
      </c>
      <c r="Z21" s="244">
        <v>5.3089918941000001</v>
      </c>
      <c r="AA21" s="244">
        <v>5.1253311747000003</v>
      </c>
      <c r="AB21" s="244">
        <v>5.1104123215000001</v>
      </c>
      <c r="AC21" s="244">
        <v>5.0795910271000002</v>
      </c>
      <c r="AD21" s="244">
        <v>5.1021586504999998</v>
      </c>
      <c r="AE21" s="244">
        <v>5.0199811585000003</v>
      </c>
      <c r="AF21" s="244">
        <v>5.0241761560000002</v>
      </c>
      <c r="AG21" s="244">
        <v>5.0384861437000001</v>
      </c>
      <c r="AH21" s="244">
        <v>5.079524846</v>
      </c>
      <c r="AI21" s="244">
        <v>5.0524095181000002</v>
      </c>
      <c r="AJ21" s="244">
        <v>5.0462562986000004</v>
      </c>
      <c r="AK21" s="244">
        <v>5.0660035360000002</v>
      </c>
      <c r="AL21" s="244">
        <v>5.0922694061999998</v>
      </c>
      <c r="AM21" s="244">
        <v>5.1679828677000001</v>
      </c>
      <c r="AN21" s="244">
        <v>5.1617403967</v>
      </c>
      <c r="AO21" s="244">
        <v>5.1605072901</v>
      </c>
      <c r="AP21" s="244">
        <v>5.2585205530000003</v>
      </c>
      <c r="AQ21" s="244">
        <v>5.2625963464999996</v>
      </c>
      <c r="AR21" s="244">
        <v>5.247637385</v>
      </c>
      <c r="AS21" s="244">
        <v>5.3016060506000002</v>
      </c>
      <c r="AT21" s="244">
        <v>5.3093356270000003</v>
      </c>
      <c r="AU21" s="244">
        <v>5.3166562892</v>
      </c>
      <c r="AV21" s="244">
        <v>5.3354769514999996</v>
      </c>
      <c r="AW21" s="244">
        <v>5.3975293026999998</v>
      </c>
      <c r="AX21" s="244">
        <v>5.5042832531999997</v>
      </c>
      <c r="AY21" s="244">
        <v>5.6449920312000001</v>
      </c>
      <c r="AZ21" s="368">
        <v>5.5587516361000002</v>
      </c>
      <c r="BA21" s="368">
        <v>5.5323417785000002</v>
      </c>
      <c r="BB21" s="368">
        <v>5.4516425881000004</v>
      </c>
      <c r="BC21" s="368">
        <v>5.4482527466999997</v>
      </c>
      <c r="BD21" s="368">
        <v>5.4690888904000001</v>
      </c>
      <c r="BE21" s="368">
        <v>5.5016621798000003</v>
      </c>
      <c r="BF21" s="368">
        <v>5.5226563921</v>
      </c>
      <c r="BG21" s="368">
        <v>5.4879118738999999</v>
      </c>
      <c r="BH21" s="368">
        <v>5.4746498164000004</v>
      </c>
      <c r="BI21" s="368">
        <v>5.5390089599000003</v>
      </c>
      <c r="BJ21" s="368">
        <v>5.6166160427999996</v>
      </c>
      <c r="BK21" s="368">
        <v>5.6259597132000003</v>
      </c>
      <c r="BL21" s="368">
        <v>5.5400913663000004</v>
      </c>
      <c r="BM21" s="368">
        <v>5.5136308720000002</v>
      </c>
      <c r="BN21" s="368">
        <v>5.4328373729999999</v>
      </c>
      <c r="BO21" s="368">
        <v>5.4292948686000004</v>
      </c>
      <c r="BP21" s="368">
        <v>5.4500912320000001</v>
      </c>
      <c r="BQ21" s="368">
        <v>5.4824798380999997</v>
      </c>
      <c r="BR21" s="368">
        <v>5.5034736786999998</v>
      </c>
      <c r="BS21" s="368">
        <v>5.4686774397000004</v>
      </c>
      <c r="BT21" s="368">
        <v>5.4552409966999997</v>
      </c>
      <c r="BU21" s="368">
        <v>5.5195980811999998</v>
      </c>
      <c r="BV21" s="368">
        <v>5.5973195842000001</v>
      </c>
      <c r="BW21" s="445"/>
    </row>
    <row r="22" spans="1:75" ht="11.15"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443"/>
      <c r="BA22" s="443"/>
      <c r="BB22" s="443"/>
      <c r="BC22" s="443"/>
      <c r="BD22" s="443"/>
      <c r="BE22" s="443"/>
      <c r="BF22" s="443"/>
      <c r="BG22" s="443"/>
      <c r="BH22" s="443"/>
      <c r="BI22" s="443"/>
      <c r="BJ22" s="443"/>
      <c r="BK22" s="443"/>
      <c r="BL22" s="443"/>
      <c r="BM22" s="443"/>
      <c r="BN22" s="443"/>
      <c r="BO22" s="443"/>
      <c r="BP22" s="443"/>
      <c r="BQ22" s="443"/>
      <c r="BR22" s="443"/>
      <c r="BS22" s="443"/>
      <c r="BT22" s="443"/>
      <c r="BU22" s="443"/>
      <c r="BV22" s="443"/>
      <c r="BW22" s="445"/>
    </row>
    <row r="23" spans="1:75" ht="11.15" customHeight="1" x14ac:dyDescent="0.25">
      <c r="A23" s="159" t="s">
        <v>295</v>
      </c>
      <c r="B23" s="169" t="s">
        <v>1390</v>
      </c>
      <c r="C23" s="244">
        <v>37.017125352999997</v>
      </c>
      <c r="D23" s="244">
        <v>36.859165335999997</v>
      </c>
      <c r="E23" s="244">
        <v>36.690285242999998</v>
      </c>
      <c r="F23" s="244">
        <v>36.654691</v>
      </c>
      <c r="G23" s="244">
        <v>36.536128347999998</v>
      </c>
      <c r="H23" s="244">
        <v>36.536881350000002</v>
      </c>
      <c r="I23" s="244">
        <v>36.583222976999998</v>
      </c>
      <c r="J23" s="244">
        <v>36.826116933999998</v>
      </c>
      <c r="K23" s="244">
        <v>36.959265352000003</v>
      </c>
      <c r="L23" s="244">
        <v>37.128981889999999</v>
      </c>
      <c r="M23" s="244">
        <v>36.884636358999998</v>
      </c>
      <c r="N23" s="244">
        <v>36.110964352000003</v>
      </c>
      <c r="O23" s="244">
        <v>35.508610486999999</v>
      </c>
      <c r="P23" s="244">
        <v>35.453177101000001</v>
      </c>
      <c r="Q23" s="244">
        <v>34.98717714</v>
      </c>
      <c r="R23" s="244">
        <v>35.045581503999998</v>
      </c>
      <c r="S23" s="244">
        <v>34.717140536000002</v>
      </c>
      <c r="T23" s="244">
        <v>34.802660727000003</v>
      </c>
      <c r="U23" s="244">
        <v>34.384918798999998</v>
      </c>
      <c r="V23" s="244">
        <v>34.608573159999999</v>
      </c>
      <c r="W23" s="244">
        <v>32.999558426</v>
      </c>
      <c r="X23" s="244">
        <v>34.422565783000003</v>
      </c>
      <c r="Y23" s="244">
        <v>34.296515206999999</v>
      </c>
      <c r="Z23" s="244">
        <v>34.213991894000003</v>
      </c>
      <c r="AA23" s="244">
        <v>33.795331175000001</v>
      </c>
      <c r="AB23" s="244">
        <v>33.060412321999998</v>
      </c>
      <c r="AC23" s="244">
        <v>33.269591026999997</v>
      </c>
      <c r="AD23" s="244">
        <v>35.277158651000001</v>
      </c>
      <c r="AE23" s="244">
        <v>29.329981158999999</v>
      </c>
      <c r="AF23" s="244">
        <v>27.374176156000001</v>
      </c>
      <c r="AG23" s="244">
        <v>28.013486144000002</v>
      </c>
      <c r="AH23" s="244">
        <v>29.019524845999999</v>
      </c>
      <c r="AI23" s="244">
        <v>29.027409517999999</v>
      </c>
      <c r="AJ23" s="244">
        <v>29.366256299</v>
      </c>
      <c r="AK23" s="244">
        <v>30.136003536</v>
      </c>
      <c r="AL23" s="244">
        <v>30.347269405999999</v>
      </c>
      <c r="AM23" s="244">
        <v>30.482982868000001</v>
      </c>
      <c r="AN23" s="244">
        <v>30.036740396999999</v>
      </c>
      <c r="AO23" s="244">
        <v>30.18550729</v>
      </c>
      <c r="AP23" s="244">
        <v>30.253520553000001</v>
      </c>
      <c r="AQ23" s="244">
        <v>30.724596346999999</v>
      </c>
      <c r="AR23" s="244">
        <v>31.262637385000001</v>
      </c>
      <c r="AS23" s="244">
        <v>32.021606050999999</v>
      </c>
      <c r="AT23" s="244">
        <v>32.014335627000001</v>
      </c>
      <c r="AU23" s="244">
        <v>32.421656288999998</v>
      </c>
      <c r="AV23" s="244">
        <v>32.710476950999997</v>
      </c>
      <c r="AW23" s="244">
        <v>33.142529303000003</v>
      </c>
      <c r="AX23" s="244">
        <v>33.364283253000004</v>
      </c>
      <c r="AY23" s="244">
        <v>33.404992030999999</v>
      </c>
      <c r="AZ23" s="368">
        <v>33.935945636</v>
      </c>
      <c r="BA23" s="368">
        <v>33.925195778000003</v>
      </c>
      <c r="BB23" s="368">
        <v>33.808156588000003</v>
      </c>
      <c r="BC23" s="368">
        <v>33.933425747000001</v>
      </c>
      <c r="BD23" s="368">
        <v>34.152921890000002</v>
      </c>
      <c r="BE23" s="368">
        <v>34.393956180000004</v>
      </c>
      <c r="BF23" s="368">
        <v>34.413808392</v>
      </c>
      <c r="BG23" s="368">
        <v>34.377723873999997</v>
      </c>
      <c r="BH23" s="368">
        <v>34.473176815999999</v>
      </c>
      <c r="BI23" s="368">
        <v>34.536140959999997</v>
      </c>
      <c r="BJ23" s="368">
        <v>34.592407043000001</v>
      </c>
      <c r="BK23" s="368">
        <v>34.714410712999999</v>
      </c>
      <c r="BL23" s="368">
        <v>34.627202365999999</v>
      </c>
      <c r="BM23" s="368">
        <v>34.609401871999999</v>
      </c>
      <c r="BN23" s="368">
        <v>34.522267372999998</v>
      </c>
      <c r="BO23" s="368">
        <v>34.497384869000001</v>
      </c>
      <c r="BP23" s="368">
        <v>34.496841232000001</v>
      </c>
      <c r="BQ23" s="368">
        <v>34.512888838000002</v>
      </c>
      <c r="BR23" s="368">
        <v>34.512542678999999</v>
      </c>
      <c r="BS23" s="368">
        <v>34.46640644</v>
      </c>
      <c r="BT23" s="368">
        <v>34.436629996999997</v>
      </c>
      <c r="BU23" s="368">
        <v>34.479646080999999</v>
      </c>
      <c r="BV23" s="368">
        <v>34.546027584000001</v>
      </c>
      <c r="BW23" s="445"/>
    </row>
    <row r="24" spans="1:75" ht="11.15"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443"/>
      <c r="BA24" s="443"/>
      <c r="BB24" s="443"/>
      <c r="BC24" s="443"/>
      <c r="BD24" s="443"/>
      <c r="BE24" s="443"/>
      <c r="BF24" s="443"/>
      <c r="BG24" s="443"/>
      <c r="BH24" s="443"/>
      <c r="BI24" s="443"/>
      <c r="BJ24" s="443"/>
      <c r="BK24" s="443"/>
      <c r="BL24" s="443"/>
      <c r="BM24" s="443"/>
      <c r="BN24" s="443"/>
      <c r="BO24" s="443"/>
      <c r="BP24" s="443"/>
      <c r="BQ24" s="443"/>
      <c r="BR24" s="443"/>
      <c r="BS24" s="443"/>
      <c r="BT24" s="443"/>
      <c r="BU24" s="443"/>
      <c r="BV24" s="443"/>
      <c r="BW24" s="445"/>
    </row>
    <row r="25" spans="1:75" ht="11.15" customHeight="1" x14ac:dyDescent="0.25">
      <c r="B25" s="246" t="s">
        <v>320</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445"/>
    </row>
    <row r="26" spans="1:75" ht="11.15" customHeight="1" x14ac:dyDescent="0.25">
      <c r="A26" s="159" t="s">
        <v>548</v>
      </c>
      <c r="B26" s="170" t="s">
        <v>549</v>
      </c>
      <c r="C26" s="244">
        <v>25.79</v>
      </c>
      <c r="D26" s="244">
        <v>25.785</v>
      </c>
      <c r="E26" s="244">
        <v>25.844999999999999</v>
      </c>
      <c r="F26" s="244">
        <v>25.835000000000001</v>
      </c>
      <c r="G26" s="244">
        <v>25.855</v>
      </c>
      <c r="H26" s="244">
        <v>25.93</v>
      </c>
      <c r="I26" s="244">
        <v>25.882000000000001</v>
      </c>
      <c r="J26" s="244">
        <v>25.71</v>
      </c>
      <c r="K26" s="244">
        <v>25.64</v>
      </c>
      <c r="L26" s="244">
        <v>25.704999999999998</v>
      </c>
      <c r="M26" s="244">
        <v>25.12</v>
      </c>
      <c r="N26" s="244">
        <v>25.135000000000002</v>
      </c>
      <c r="O26" s="244">
        <v>25.594999999999999</v>
      </c>
      <c r="P26" s="244">
        <v>25.645</v>
      </c>
      <c r="Q26" s="244">
        <v>25.565000000000001</v>
      </c>
      <c r="R26" s="244">
        <v>25.594999999999999</v>
      </c>
      <c r="S26" s="244">
        <v>25.445</v>
      </c>
      <c r="T26" s="244">
        <v>25.385000000000002</v>
      </c>
      <c r="U26" s="244">
        <v>25.285</v>
      </c>
      <c r="V26" s="244">
        <v>25.285</v>
      </c>
      <c r="W26" s="244">
        <v>22.934999999999999</v>
      </c>
      <c r="X26" s="244">
        <v>24.535</v>
      </c>
      <c r="Y26" s="244">
        <v>24.675000000000001</v>
      </c>
      <c r="Z26" s="244">
        <v>24.826000000000001</v>
      </c>
      <c r="AA26" s="244">
        <v>25.341999999999999</v>
      </c>
      <c r="AB26" s="244">
        <v>25.405000000000001</v>
      </c>
      <c r="AC26" s="244">
        <v>25.614999999999998</v>
      </c>
      <c r="AD26" s="244">
        <v>25.625</v>
      </c>
      <c r="AE26" s="244">
        <v>25.642917000000001</v>
      </c>
      <c r="AF26" s="244">
        <v>25.63</v>
      </c>
      <c r="AG26" s="244">
        <v>25.52</v>
      </c>
      <c r="AH26" s="244">
        <v>25.46</v>
      </c>
      <c r="AI26" s="244">
        <v>25.4</v>
      </c>
      <c r="AJ26" s="244">
        <v>25.34</v>
      </c>
      <c r="AK26" s="244">
        <v>25.33</v>
      </c>
      <c r="AL26" s="244">
        <v>25.32</v>
      </c>
      <c r="AM26" s="244">
        <v>25.38</v>
      </c>
      <c r="AN26" s="244">
        <v>25.53</v>
      </c>
      <c r="AO26" s="244">
        <v>25.63</v>
      </c>
      <c r="AP26" s="244">
        <v>25.78</v>
      </c>
      <c r="AQ26" s="244">
        <v>25.78</v>
      </c>
      <c r="AR26" s="244">
        <v>25.83</v>
      </c>
      <c r="AS26" s="244">
        <v>25.83</v>
      </c>
      <c r="AT26" s="244">
        <v>25.78</v>
      </c>
      <c r="AU26" s="244">
        <v>25.78</v>
      </c>
      <c r="AV26" s="244">
        <v>25.78</v>
      </c>
      <c r="AW26" s="244">
        <v>25.78</v>
      </c>
      <c r="AX26" s="244">
        <v>25.78</v>
      </c>
      <c r="AY26" s="244">
        <v>25.92</v>
      </c>
      <c r="AZ26" s="368">
        <v>25.92</v>
      </c>
      <c r="BA26" s="368">
        <v>25.92</v>
      </c>
      <c r="BB26" s="444">
        <v>26.02</v>
      </c>
      <c r="BC26" s="444">
        <v>26.02</v>
      </c>
      <c r="BD26" s="444">
        <v>26.02</v>
      </c>
      <c r="BE26" s="444">
        <v>26.02</v>
      </c>
      <c r="BF26" s="444">
        <v>26.02</v>
      </c>
      <c r="BG26" s="444">
        <v>26.02</v>
      </c>
      <c r="BH26" s="444">
        <v>26.12</v>
      </c>
      <c r="BI26" s="444">
        <v>26.12</v>
      </c>
      <c r="BJ26" s="444">
        <v>26.12</v>
      </c>
      <c r="BK26" s="444">
        <v>26.32</v>
      </c>
      <c r="BL26" s="444">
        <v>26.32</v>
      </c>
      <c r="BM26" s="444">
        <v>26.32</v>
      </c>
      <c r="BN26" s="444">
        <v>26.32</v>
      </c>
      <c r="BO26" s="444">
        <v>26.32</v>
      </c>
      <c r="BP26" s="444">
        <v>26.32</v>
      </c>
      <c r="BQ26" s="444">
        <v>26.32</v>
      </c>
      <c r="BR26" s="444">
        <v>26.32</v>
      </c>
      <c r="BS26" s="444">
        <v>26.32</v>
      </c>
      <c r="BT26" s="444">
        <v>26.32</v>
      </c>
      <c r="BU26" s="444">
        <v>26.32</v>
      </c>
      <c r="BV26" s="444">
        <v>26.32</v>
      </c>
      <c r="BW26" s="445"/>
    </row>
    <row r="27" spans="1:75" ht="11.15" customHeight="1" x14ac:dyDescent="0.25">
      <c r="A27" s="159" t="s">
        <v>1014</v>
      </c>
      <c r="B27" s="170" t="s">
        <v>1334</v>
      </c>
      <c r="C27" s="244">
        <v>7.7060000000000004</v>
      </c>
      <c r="D27" s="244">
        <v>7.601</v>
      </c>
      <c r="E27" s="244">
        <v>7.4939999999999998</v>
      </c>
      <c r="F27" s="244">
        <v>7.4480000000000004</v>
      </c>
      <c r="G27" s="244">
        <v>7.2629999999999999</v>
      </c>
      <c r="H27" s="244">
        <v>6.8550000000000004</v>
      </c>
      <c r="I27" s="244">
        <v>6.77</v>
      </c>
      <c r="J27" s="244">
        <v>7.165</v>
      </c>
      <c r="K27" s="244">
        <v>7.2960000000000003</v>
      </c>
      <c r="L27" s="244">
        <v>7.1909999999999998</v>
      </c>
      <c r="M27" s="244">
        <v>7.1859999999999999</v>
      </c>
      <c r="N27" s="244">
        <v>6.9359999999999999</v>
      </c>
      <c r="O27" s="244">
        <v>6.7560000000000002</v>
      </c>
      <c r="P27" s="244">
        <v>6.6609999999999996</v>
      </c>
      <c r="Q27" s="244">
        <v>6.7050000000000001</v>
      </c>
      <c r="R27" s="244">
        <v>6.7850000000000001</v>
      </c>
      <c r="S27" s="244">
        <v>6.6150000000000002</v>
      </c>
      <c r="T27" s="244">
        <v>6.6550000000000002</v>
      </c>
      <c r="U27" s="244">
        <v>6.6550000000000002</v>
      </c>
      <c r="V27" s="244">
        <v>6.6950000000000003</v>
      </c>
      <c r="W27" s="244">
        <v>6.585</v>
      </c>
      <c r="X27" s="244">
        <v>6.5449999999999999</v>
      </c>
      <c r="Y27" s="244">
        <v>6.5045859999999998</v>
      </c>
      <c r="Z27" s="244">
        <v>6.7450000000000001</v>
      </c>
      <c r="AA27" s="244">
        <v>6.36</v>
      </c>
      <c r="AB27" s="244">
        <v>5.59</v>
      </c>
      <c r="AC27" s="244">
        <v>5.49</v>
      </c>
      <c r="AD27" s="244">
        <v>5.8250000000000002</v>
      </c>
      <c r="AE27" s="244">
        <v>5.6849999999999996</v>
      </c>
      <c r="AF27" s="244">
        <v>5.44</v>
      </c>
      <c r="AG27" s="244">
        <v>5.3849999999999998</v>
      </c>
      <c r="AH27" s="244">
        <v>5.33</v>
      </c>
      <c r="AI27" s="244">
        <v>5.31</v>
      </c>
      <c r="AJ27" s="244">
        <v>5.63</v>
      </c>
      <c r="AK27" s="244">
        <v>6.19</v>
      </c>
      <c r="AL27" s="244">
        <v>6.19</v>
      </c>
      <c r="AM27" s="244">
        <v>5.97</v>
      </c>
      <c r="AN27" s="244">
        <v>6.29</v>
      </c>
      <c r="AO27" s="244">
        <v>6.28</v>
      </c>
      <c r="AP27" s="244">
        <v>6.13</v>
      </c>
      <c r="AQ27" s="244">
        <v>6.2149999999999999</v>
      </c>
      <c r="AR27" s="244">
        <v>6.21</v>
      </c>
      <c r="AS27" s="244">
        <v>6.23</v>
      </c>
      <c r="AT27" s="244">
        <v>6.06</v>
      </c>
      <c r="AU27" s="244">
        <v>6.18</v>
      </c>
      <c r="AV27" s="244">
        <v>6.23</v>
      </c>
      <c r="AW27" s="244">
        <v>6.25</v>
      </c>
      <c r="AX27" s="244">
        <v>6.26</v>
      </c>
      <c r="AY27" s="244">
        <v>6.05</v>
      </c>
      <c r="AZ27" s="368">
        <v>6.46</v>
      </c>
      <c r="BA27" s="368">
        <v>6.4649999999999999</v>
      </c>
      <c r="BB27" s="444">
        <v>6.49</v>
      </c>
      <c r="BC27" s="444">
        <v>6.46</v>
      </c>
      <c r="BD27" s="444">
        <v>6.43</v>
      </c>
      <c r="BE27" s="444">
        <v>6.43</v>
      </c>
      <c r="BF27" s="444">
        <v>6.42</v>
      </c>
      <c r="BG27" s="444">
        <v>6.42</v>
      </c>
      <c r="BH27" s="444">
        <v>6.42</v>
      </c>
      <c r="BI27" s="444">
        <v>6.41</v>
      </c>
      <c r="BJ27" s="444">
        <v>6.39</v>
      </c>
      <c r="BK27" s="444">
        <v>6.41</v>
      </c>
      <c r="BL27" s="444">
        <v>6.42</v>
      </c>
      <c r="BM27" s="444">
        <v>6.43</v>
      </c>
      <c r="BN27" s="444">
        <v>6.44</v>
      </c>
      <c r="BO27" s="444">
        <v>6.42</v>
      </c>
      <c r="BP27" s="444">
        <v>6.41</v>
      </c>
      <c r="BQ27" s="444">
        <v>6.4</v>
      </c>
      <c r="BR27" s="444">
        <v>6.39</v>
      </c>
      <c r="BS27" s="444">
        <v>6.38</v>
      </c>
      <c r="BT27" s="444">
        <v>6.37</v>
      </c>
      <c r="BU27" s="444">
        <v>6.36</v>
      </c>
      <c r="BV27" s="444">
        <v>6.35</v>
      </c>
      <c r="BW27" s="445"/>
    </row>
    <row r="28" spans="1:75" ht="11.15" customHeight="1" x14ac:dyDescent="0.25">
      <c r="A28" s="159" t="s">
        <v>561</v>
      </c>
      <c r="B28" s="170" t="s">
        <v>80</v>
      </c>
      <c r="C28" s="244">
        <v>33.496000000000002</v>
      </c>
      <c r="D28" s="244">
        <v>33.386000000000003</v>
      </c>
      <c r="E28" s="244">
        <v>33.338999999999999</v>
      </c>
      <c r="F28" s="244">
        <v>33.283000000000001</v>
      </c>
      <c r="G28" s="244">
        <v>33.118000000000002</v>
      </c>
      <c r="H28" s="244">
        <v>32.784999999999997</v>
      </c>
      <c r="I28" s="244">
        <v>32.652000000000001</v>
      </c>
      <c r="J28" s="244">
        <v>32.875</v>
      </c>
      <c r="K28" s="244">
        <v>32.936</v>
      </c>
      <c r="L28" s="244">
        <v>32.896000000000001</v>
      </c>
      <c r="M28" s="244">
        <v>32.305999999999997</v>
      </c>
      <c r="N28" s="244">
        <v>32.070999999999998</v>
      </c>
      <c r="O28" s="244">
        <v>32.350999999999999</v>
      </c>
      <c r="P28" s="244">
        <v>32.305999999999997</v>
      </c>
      <c r="Q28" s="244">
        <v>32.270000000000003</v>
      </c>
      <c r="R28" s="244">
        <v>32.380000000000003</v>
      </c>
      <c r="S28" s="244">
        <v>32.06</v>
      </c>
      <c r="T28" s="244">
        <v>32.04</v>
      </c>
      <c r="U28" s="244">
        <v>31.94</v>
      </c>
      <c r="V28" s="244">
        <v>31.98</v>
      </c>
      <c r="W28" s="244">
        <v>29.52</v>
      </c>
      <c r="X28" s="244">
        <v>31.08</v>
      </c>
      <c r="Y28" s="244">
        <v>31.179586</v>
      </c>
      <c r="Z28" s="244">
        <v>31.571000000000002</v>
      </c>
      <c r="AA28" s="244">
        <v>31.702000000000002</v>
      </c>
      <c r="AB28" s="244">
        <v>30.995000000000001</v>
      </c>
      <c r="AC28" s="244">
        <v>31.105</v>
      </c>
      <c r="AD28" s="244">
        <v>31.45</v>
      </c>
      <c r="AE28" s="244">
        <v>31.327916999999999</v>
      </c>
      <c r="AF28" s="244">
        <v>31.07</v>
      </c>
      <c r="AG28" s="244">
        <v>30.905000000000001</v>
      </c>
      <c r="AH28" s="244">
        <v>30.79</v>
      </c>
      <c r="AI28" s="244">
        <v>30.71</v>
      </c>
      <c r="AJ28" s="244">
        <v>30.97</v>
      </c>
      <c r="AK28" s="244">
        <v>31.52</v>
      </c>
      <c r="AL28" s="244">
        <v>31.51</v>
      </c>
      <c r="AM28" s="244">
        <v>31.35</v>
      </c>
      <c r="AN28" s="244">
        <v>31.82</v>
      </c>
      <c r="AO28" s="244">
        <v>31.91</v>
      </c>
      <c r="AP28" s="244">
        <v>31.91</v>
      </c>
      <c r="AQ28" s="244">
        <v>31.995000000000001</v>
      </c>
      <c r="AR28" s="244">
        <v>32.04</v>
      </c>
      <c r="AS28" s="244">
        <v>32.06</v>
      </c>
      <c r="AT28" s="244">
        <v>31.84</v>
      </c>
      <c r="AU28" s="244">
        <v>31.96</v>
      </c>
      <c r="AV28" s="244">
        <v>32.01</v>
      </c>
      <c r="AW28" s="244">
        <v>32.03</v>
      </c>
      <c r="AX28" s="244">
        <v>32.04</v>
      </c>
      <c r="AY28" s="244">
        <v>31.97</v>
      </c>
      <c r="AZ28" s="368">
        <v>32.380000000000003</v>
      </c>
      <c r="BA28" s="368">
        <v>32.384999999999998</v>
      </c>
      <c r="BB28" s="368">
        <v>32.51</v>
      </c>
      <c r="BC28" s="368">
        <v>32.479999999999997</v>
      </c>
      <c r="BD28" s="368">
        <v>32.450000000000003</v>
      </c>
      <c r="BE28" s="368">
        <v>32.450000000000003</v>
      </c>
      <c r="BF28" s="368">
        <v>32.44</v>
      </c>
      <c r="BG28" s="368">
        <v>32.44</v>
      </c>
      <c r="BH28" s="368">
        <v>32.54</v>
      </c>
      <c r="BI28" s="368">
        <v>32.53</v>
      </c>
      <c r="BJ28" s="368">
        <v>32.51</v>
      </c>
      <c r="BK28" s="368">
        <v>32.729999999999997</v>
      </c>
      <c r="BL28" s="368">
        <v>32.74</v>
      </c>
      <c r="BM28" s="368">
        <v>32.75</v>
      </c>
      <c r="BN28" s="368">
        <v>32.76</v>
      </c>
      <c r="BO28" s="368">
        <v>32.74</v>
      </c>
      <c r="BP28" s="368">
        <v>32.729999999999997</v>
      </c>
      <c r="BQ28" s="368">
        <v>32.72</v>
      </c>
      <c r="BR28" s="368">
        <v>32.71</v>
      </c>
      <c r="BS28" s="368">
        <v>32.700000000000003</v>
      </c>
      <c r="BT28" s="368">
        <v>32.69</v>
      </c>
      <c r="BU28" s="368">
        <v>32.68</v>
      </c>
      <c r="BV28" s="368">
        <v>32.67</v>
      </c>
      <c r="BW28" s="445"/>
    </row>
    <row r="29" spans="1:75" ht="11.15" customHeight="1" x14ac:dyDescent="0.25">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445"/>
    </row>
    <row r="30" spans="1:75" ht="11.15" customHeight="1" x14ac:dyDescent="0.25">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445"/>
    </row>
    <row r="31" spans="1:75" ht="11.15" customHeight="1" x14ac:dyDescent="0.25">
      <c r="A31" s="159" t="s">
        <v>550</v>
      </c>
      <c r="B31" s="170" t="s">
        <v>549</v>
      </c>
      <c r="C31" s="244">
        <v>1.74</v>
      </c>
      <c r="D31" s="244">
        <v>1.8</v>
      </c>
      <c r="E31" s="244">
        <v>1.93</v>
      </c>
      <c r="F31" s="244">
        <v>1.94</v>
      </c>
      <c r="G31" s="244">
        <v>1.89</v>
      </c>
      <c r="H31" s="244">
        <v>1.556</v>
      </c>
      <c r="I31" s="244">
        <v>1.3660000000000001</v>
      </c>
      <c r="J31" s="244">
        <v>1.345</v>
      </c>
      <c r="K31" s="244">
        <v>1.27</v>
      </c>
      <c r="L31" s="244">
        <v>1.0549999999999999</v>
      </c>
      <c r="M31" s="244">
        <v>0.71</v>
      </c>
      <c r="N31" s="244">
        <v>1.2549999999999999</v>
      </c>
      <c r="O31" s="244">
        <v>2.1949999999999998</v>
      </c>
      <c r="P31" s="244">
        <v>2.2149999999999999</v>
      </c>
      <c r="Q31" s="244">
        <v>2.6749999999999998</v>
      </c>
      <c r="R31" s="244">
        <v>2.7250000000000001</v>
      </c>
      <c r="S31" s="244">
        <v>2.7250000000000001</v>
      </c>
      <c r="T31" s="244">
        <v>2.6150000000000002</v>
      </c>
      <c r="U31" s="244">
        <v>2.9350000000000001</v>
      </c>
      <c r="V31" s="244">
        <v>2.7349999999999999</v>
      </c>
      <c r="W31" s="244">
        <v>1.835</v>
      </c>
      <c r="X31" s="244">
        <v>1.9350000000000001</v>
      </c>
      <c r="Y31" s="244">
        <v>2.1749999999999998</v>
      </c>
      <c r="Z31" s="244">
        <v>2.6659999999999999</v>
      </c>
      <c r="AA31" s="244">
        <v>3.032</v>
      </c>
      <c r="AB31" s="244">
        <v>3.0449999999999999</v>
      </c>
      <c r="AC31" s="244">
        <v>2.915</v>
      </c>
      <c r="AD31" s="244">
        <v>0.82725752507999994</v>
      </c>
      <c r="AE31" s="244">
        <v>6.1979170000000003</v>
      </c>
      <c r="AF31" s="244">
        <v>7.79</v>
      </c>
      <c r="AG31" s="244">
        <v>6.91</v>
      </c>
      <c r="AH31" s="244">
        <v>5.98</v>
      </c>
      <c r="AI31" s="244">
        <v>5.99</v>
      </c>
      <c r="AJ31" s="244">
        <v>5.87</v>
      </c>
      <c r="AK31" s="244">
        <v>5.74</v>
      </c>
      <c r="AL31" s="244">
        <v>5.57</v>
      </c>
      <c r="AM31" s="244">
        <v>5.43</v>
      </c>
      <c r="AN31" s="244">
        <v>6.24</v>
      </c>
      <c r="AO31" s="244">
        <v>6.24</v>
      </c>
      <c r="AP31" s="244">
        <v>6.24</v>
      </c>
      <c r="AQ31" s="244">
        <v>5.8479999999999999</v>
      </c>
      <c r="AR31" s="244">
        <v>5.36</v>
      </c>
      <c r="AS31" s="244">
        <v>4.74</v>
      </c>
      <c r="AT31" s="244">
        <v>4.4850000000000003</v>
      </c>
      <c r="AU31" s="244">
        <v>4.2949999999999999</v>
      </c>
      <c r="AV31" s="244">
        <v>4</v>
      </c>
      <c r="AW31" s="244">
        <v>3.7949999999999999</v>
      </c>
      <c r="AX31" s="244">
        <v>3.68</v>
      </c>
      <c r="AY31" s="244">
        <v>3.73</v>
      </c>
      <c r="AZ31" s="368">
        <v>3.68</v>
      </c>
      <c r="BA31" s="368">
        <v>3.68</v>
      </c>
      <c r="BB31" s="444">
        <v>3.88</v>
      </c>
      <c r="BC31" s="444">
        <v>3.75</v>
      </c>
      <c r="BD31" s="444">
        <v>3.55</v>
      </c>
      <c r="BE31" s="444">
        <v>3.35</v>
      </c>
      <c r="BF31" s="444">
        <v>3.35</v>
      </c>
      <c r="BG31" s="444">
        <v>3.35</v>
      </c>
      <c r="BH31" s="444">
        <v>3.35</v>
      </c>
      <c r="BI31" s="444">
        <v>3.35</v>
      </c>
      <c r="BJ31" s="444">
        <v>3.35</v>
      </c>
      <c r="BK31" s="444">
        <v>3.45</v>
      </c>
      <c r="BL31" s="444">
        <v>3.45</v>
      </c>
      <c r="BM31" s="444">
        <v>3.45</v>
      </c>
      <c r="BN31" s="444">
        <v>3.45</v>
      </c>
      <c r="BO31" s="444">
        <v>3.45</v>
      </c>
      <c r="BP31" s="444">
        <v>3.45</v>
      </c>
      <c r="BQ31" s="444">
        <v>3.45</v>
      </c>
      <c r="BR31" s="444">
        <v>3.45</v>
      </c>
      <c r="BS31" s="444">
        <v>3.45</v>
      </c>
      <c r="BT31" s="444">
        <v>3.45</v>
      </c>
      <c r="BU31" s="444">
        <v>3.45</v>
      </c>
      <c r="BV31" s="444">
        <v>3.45</v>
      </c>
      <c r="BW31" s="445"/>
    </row>
    <row r="32" spans="1:75" ht="11.15" customHeight="1" x14ac:dyDescent="0.25">
      <c r="A32" s="159" t="s">
        <v>1015</v>
      </c>
      <c r="B32" s="170" t="s">
        <v>1334</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0.44774247492000002</v>
      </c>
      <c r="AE32" s="244">
        <v>0.82</v>
      </c>
      <c r="AF32" s="244">
        <v>0.93</v>
      </c>
      <c r="AG32" s="244">
        <v>1.02</v>
      </c>
      <c r="AH32" s="244">
        <v>0.87</v>
      </c>
      <c r="AI32" s="244">
        <v>0.745</v>
      </c>
      <c r="AJ32" s="244">
        <v>0.78</v>
      </c>
      <c r="AK32" s="244">
        <v>0.71</v>
      </c>
      <c r="AL32" s="244">
        <v>0.68500000000000005</v>
      </c>
      <c r="AM32" s="244">
        <v>0.60499999999999998</v>
      </c>
      <c r="AN32" s="244">
        <v>0.70499999999999996</v>
      </c>
      <c r="AO32" s="244">
        <v>0.64500000000000002</v>
      </c>
      <c r="AP32" s="244">
        <v>0.67500000000000004</v>
      </c>
      <c r="AQ32" s="244">
        <v>0.68500000000000005</v>
      </c>
      <c r="AR32" s="244">
        <v>0.66500000000000004</v>
      </c>
      <c r="AS32" s="244">
        <v>0.6</v>
      </c>
      <c r="AT32" s="244">
        <v>0.65</v>
      </c>
      <c r="AU32" s="244">
        <v>0.56000000000000005</v>
      </c>
      <c r="AV32" s="244">
        <v>0.63500000000000001</v>
      </c>
      <c r="AW32" s="244">
        <v>0.49</v>
      </c>
      <c r="AX32" s="244">
        <v>0.5</v>
      </c>
      <c r="AY32" s="244">
        <v>0.48</v>
      </c>
      <c r="AZ32" s="368">
        <v>0.32280599999999998</v>
      </c>
      <c r="BA32" s="368">
        <v>0.31214599999999998</v>
      </c>
      <c r="BB32" s="444">
        <v>0.27348600000000001</v>
      </c>
      <c r="BC32" s="444">
        <v>0.24482699999999999</v>
      </c>
      <c r="BD32" s="444">
        <v>0.216167</v>
      </c>
      <c r="BE32" s="444">
        <v>0.207706</v>
      </c>
      <c r="BF32" s="444">
        <v>0.198848</v>
      </c>
      <c r="BG32" s="444">
        <v>0.200188</v>
      </c>
      <c r="BH32" s="444">
        <v>0.191473</v>
      </c>
      <c r="BI32" s="444">
        <v>0.182868</v>
      </c>
      <c r="BJ32" s="444">
        <v>0.18420900000000001</v>
      </c>
      <c r="BK32" s="444">
        <v>0.191549</v>
      </c>
      <c r="BL32" s="444">
        <v>0.20288900000000001</v>
      </c>
      <c r="BM32" s="444">
        <v>0.20422899999999999</v>
      </c>
      <c r="BN32" s="444">
        <v>0.22056999999999999</v>
      </c>
      <c r="BO32" s="444">
        <v>0.22191</v>
      </c>
      <c r="BP32" s="444">
        <v>0.23325000000000001</v>
      </c>
      <c r="BQ32" s="444">
        <v>0.239591</v>
      </c>
      <c r="BR32" s="444">
        <v>0.25093100000000002</v>
      </c>
      <c r="BS32" s="444">
        <v>0.25227100000000002</v>
      </c>
      <c r="BT32" s="444">
        <v>0.25861099999999998</v>
      </c>
      <c r="BU32" s="444">
        <v>0.26995200000000003</v>
      </c>
      <c r="BV32" s="444">
        <v>0.27129199999999998</v>
      </c>
      <c r="BW32" s="445"/>
    </row>
    <row r="33" spans="1:75" ht="11.15" customHeight="1" x14ac:dyDescent="0.25">
      <c r="A33" s="159" t="s">
        <v>806</v>
      </c>
      <c r="B33" s="170" t="s">
        <v>80</v>
      </c>
      <c r="C33" s="244">
        <v>1.74</v>
      </c>
      <c r="D33" s="244">
        <v>1.8</v>
      </c>
      <c r="E33" s="244">
        <v>1.93</v>
      </c>
      <c r="F33" s="244">
        <v>1.94</v>
      </c>
      <c r="G33" s="244">
        <v>1.89</v>
      </c>
      <c r="H33" s="244">
        <v>1.556</v>
      </c>
      <c r="I33" s="244">
        <v>1.3660000000000001</v>
      </c>
      <c r="J33" s="244">
        <v>1.345</v>
      </c>
      <c r="K33" s="244">
        <v>1.27</v>
      </c>
      <c r="L33" s="244">
        <v>1.0549999999999999</v>
      </c>
      <c r="M33" s="244">
        <v>0.71</v>
      </c>
      <c r="N33" s="244">
        <v>1.2549999999999999</v>
      </c>
      <c r="O33" s="244">
        <v>2.1949999999999998</v>
      </c>
      <c r="P33" s="244">
        <v>2.2149999999999999</v>
      </c>
      <c r="Q33" s="244">
        <v>2.6749999999999998</v>
      </c>
      <c r="R33" s="244">
        <v>2.7250000000000001</v>
      </c>
      <c r="S33" s="244">
        <v>2.7250000000000001</v>
      </c>
      <c r="T33" s="244">
        <v>2.6150000000000002</v>
      </c>
      <c r="U33" s="244">
        <v>2.9350000000000001</v>
      </c>
      <c r="V33" s="244">
        <v>2.7349999999999999</v>
      </c>
      <c r="W33" s="244">
        <v>1.835</v>
      </c>
      <c r="X33" s="244">
        <v>1.9350000000000001</v>
      </c>
      <c r="Y33" s="244">
        <v>2.1749999999999998</v>
      </c>
      <c r="Z33" s="244">
        <v>2.6659999999999999</v>
      </c>
      <c r="AA33" s="244">
        <v>3.032</v>
      </c>
      <c r="AB33" s="244">
        <v>3.0449999999999999</v>
      </c>
      <c r="AC33" s="244">
        <v>2.915</v>
      </c>
      <c r="AD33" s="244">
        <v>1.2749999999999999</v>
      </c>
      <c r="AE33" s="244">
        <v>7.0179169999999997</v>
      </c>
      <c r="AF33" s="244">
        <v>8.7200000000000006</v>
      </c>
      <c r="AG33" s="244">
        <v>7.93</v>
      </c>
      <c r="AH33" s="244">
        <v>6.85</v>
      </c>
      <c r="AI33" s="244">
        <v>6.7350000000000003</v>
      </c>
      <c r="AJ33" s="244">
        <v>6.65</v>
      </c>
      <c r="AK33" s="244">
        <v>6.45</v>
      </c>
      <c r="AL33" s="244">
        <v>6.2549999999999999</v>
      </c>
      <c r="AM33" s="244">
        <v>6.0350000000000001</v>
      </c>
      <c r="AN33" s="244">
        <v>6.9450000000000003</v>
      </c>
      <c r="AO33" s="244">
        <v>6.8849999999999998</v>
      </c>
      <c r="AP33" s="244">
        <v>6.915</v>
      </c>
      <c r="AQ33" s="244">
        <v>6.5330000000000004</v>
      </c>
      <c r="AR33" s="244">
        <v>6.0250000000000004</v>
      </c>
      <c r="AS33" s="244">
        <v>5.34</v>
      </c>
      <c r="AT33" s="244">
        <v>5.1349999999999998</v>
      </c>
      <c r="AU33" s="244">
        <v>4.8550000000000004</v>
      </c>
      <c r="AV33" s="244">
        <v>4.6349999999999998</v>
      </c>
      <c r="AW33" s="244">
        <v>4.2850000000000001</v>
      </c>
      <c r="AX33" s="244">
        <v>4.18</v>
      </c>
      <c r="AY33" s="244">
        <v>4.21</v>
      </c>
      <c r="AZ33" s="368">
        <v>4.0028059999999996</v>
      </c>
      <c r="BA33" s="368">
        <v>3.992146</v>
      </c>
      <c r="BB33" s="368">
        <v>4.153486</v>
      </c>
      <c r="BC33" s="368">
        <v>3.9948269999999999</v>
      </c>
      <c r="BD33" s="368">
        <v>3.7661669999999998</v>
      </c>
      <c r="BE33" s="368">
        <v>3.557706</v>
      </c>
      <c r="BF33" s="368">
        <v>3.548848</v>
      </c>
      <c r="BG33" s="368">
        <v>3.5501879999999999</v>
      </c>
      <c r="BH33" s="368">
        <v>3.5414729999999999</v>
      </c>
      <c r="BI33" s="368">
        <v>3.5328680000000001</v>
      </c>
      <c r="BJ33" s="368">
        <v>3.5342090000000002</v>
      </c>
      <c r="BK33" s="368">
        <v>3.6415489999999999</v>
      </c>
      <c r="BL33" s="368">
        <v>3.6528890000000001</v>
      </c>
      <c r="BM33" s="368">
        <v>3.6542289999999999</v>
      </c>
      <c r="BN33" s="368">
        <v>3.6705700000000001</v>
      </c>
      <c r="BO33" s="368">
        <v>3.67191</v>
      </c>
      <c r="BP33" s="368">
        <v>3.6832500000000001</v>
      </c>
      <c r="BQ33" s="368">
        <v>3.6895910000000001</v>
      </c>
      <c r="BR33" s="368">
        <v>3.7009310000000002</v>
      </c>
      <c r="BS33" s="368">
        <v>3.7022710000000001</v>
      </c>
      <c r="BT33" s="368">
        <v>3.7086109999999999</v>
      </c>
      <c r="BU33" s="368">
        <v>3.7199520000000001</v>
      </c>
      <c r="BV33" s="368">
        <v>3.721292</v>
      </c>
      <c r="BW33" s="445"/>
    </row>
    <row r="34" spans="1:75" ht="11.15" customHeight="1" x14ac:dyDescent="0.25">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445"/>
    </row>
    <row r="35" spans="1:75" ht="11.15" customHeight="1" x14ac:dyDescent="0.25">
      <c r="A35" s="159" t="s">
        <v>895</v>
      </c>
      <c r="B35" s="171" t="s">
        <v>896</v>
      </c>
      <c r="C35" s="245">
        <v>1.095</v>
      </c>
      <c r="D35" s="245">
        <v>1.1200000000000001</v>
      </c>
      <c r="E35" s="245">
        <v>1.1200000000000001</v>
      </c>
      <c r="F35" s="245">
        <v>1.0954999999999999</v>
      </c>
      <c r="G35" s="245">
        <v>1.2905</v>
      </c>
      <c r="H35" s="245">
        <v>1.615</v>
      </c>
      <c r="I35" s="245">
        <v>1.7115</v>
      </c>
      <c r="J35" s="245">
        <v>1.472</v>
      </c>
      <c r="K35" s="245">
        <v>1.46</v>
      </c>
      <c r="L35" s="245">
        <v>1.4850000000000001</v>
      </c>
      <c r="M35" s="245">
        <v>2.0259999999999998</v>
      </c>
      <c r="N35" s="245">
        <v>2.34</v>
      </c>
      <c r="O35" s="245">
        <v>2.4987419355</v>
      </c>
      <c r="P35" s="245">
        <v>2.6718571429</v>
      </c>
      <c r="Q35" s="245">
        <v>2.1960000000000002</v>
      </c>
      <c r="R35" s="245">
        <v>2.202</v>
      </c>
      <c r="S35" s="245">
        <v>2.5979999999999999</v>
      </c>
      <c r="T35" s="245">
        <v>2.6040000000000001</v>
      </c>
      <c r="U35" s="245">
        <v>2.6960000000000002</v>
      </c>
      <c r="V35" s="245">
        <v>2.746</v>
      </c>
      <c r="W35" s="245">
        <v>4.1609999999999996</v>
      </c>
      <c r="X35" s="245">
        <v>2.85</v>
      </c>
      <c r="Y35" s="245">
        <v>2.83</v>
      </c>
      <c r="Z35" s="245">
        <v>3.0019999999999998</v>
      </c>
      <c r="AA35" s="245">
        <v>3.1160000000000001</v>
      </c>
      <c r="AB35" s="245">
        <v>3.77</v>
      </c>
      <c r="AC35" s="245">
        <v>3.972</v>
      </c>
      <c r="AD35" s="245">
        <v>3.8490000000000002</v>
      </c>
      <c r="AE35" s="245">
        <v>3.9390000000000001</v>
      </c>
      <c r="AF35" s="245">
        <v>4.1589999999999998</v>
      </c>
      <c r="AG35" s="245">
        <v>4.1749999999999998</v>
      </c>
      <c r="AH35" s="245">
        <v>4.1100000000000003</v>
      </c>
      <c r="AI35" s="245">
        <v>4.0599999999999996</v>
      </c>
      <c r="AJ35" s="245">
        <v>3.68</v>
      </c>
      <c r="AK35" s="245">
        <v>2.97</v>
      </c>
      <c r="AL35" s="245">
        <v>2.8675000000000002</v>
      </c>
      <c r="AM35" s="245">
        <v>2.8639999999999999</v>
      </c>
      <c r="AN35" s="245">
        <v>2.3540000000000001</v>
      </c>
      <c r="AO35" s="245">
        <v>2.23</v>
      </c>
      <c r="AP35" s="245">
        <v>2.2155</v>
      </c>
      <c r="AQ35" s="245">
        <v>2.105</v>
      </c>
      <c r="AR35" s="245">
        <v>2.0499999999999998</v>
      </c>
      <c r="AS35" s="245">
        <v>2.0459999999999998</v>
      </c>
      <c r="AT35" s="245">
        <v>2.266</v>
      </c>
      <c r="AU35" s="245">
        <v>2.14</v>
      </c>
      <c r="AV35" s="245">
        <v>2.0459999999999998</v>
      </c>
      <c r="AW35" s="245">
        <v>2.0259999999999998</v>
      </c>
      <c r="AX35" s="245">
        <v>2.016</v>
      </c>
      <c r="AY35" s="245">
        <v>2.0840000000000001</v>
      </c>
      <c r="AZ35" s="559" t="s">
        <v>1406</v>
      </c>
      <c r="BA35" s="559" t="s">
        <v>1406</v>
      </c>
      <c r="BB35" s="559" t="s">
        <v>1406</v>
      </c>
      <c r="BC35" s="559" t="s">
        <v>1406</v>
      </c>
      <c r="BD35" s="559" t="s">
        <v>1406</v>
      </c>
      <c r="BE35" s="559" t="s">
        <v>1406</v>
      </c>
      <c r="BF35" s="559" t="s">
        <v>1406</v>
      </c>
      <c r="BG35" s="559" t="s">
        <v>1406</v>
      </c>
      <c r="BH35" s="559" t="s">
        <v>1406</v>
      </c>
      <c r="BI35" s="559" t="s">
        <v>1406</v>
      </c>
      <c r="BJ35" s="559" t="s">
        <v>1406</v>
      </c>
      <c r="BK35" s="559" t="s">
        <v>1406</v>
      </c>
      <c r="BL35" s="559" t="s">
        <v>1406</v>
      </c>
      <c r="BM35" s="559" t="s">
        <v>1406</v>
      </c>
      <c r="BN35" s="559" t="s">
        <v>1406</v>
      </c>
      <c r="BO35" s="559" t="s">
        <v>1406</v>
      </c>
      <c r="BP35" s="559" t="s">
        <v>1406</v>
      </c>
      <c r="BQ35" s="559" t="s">
        <v>1406</v>
      </c>
      <c r="BR35" s="559" t="s">
        <v>1406</v>
      </c>
      <c r="BS35" s="559" t="s">
        <v>1406</v>
      </c>
      <c r="BT35" s="559" t="s">
        <v>1406</v>
      </c>
      <c r="BU35" s="559" t="s">
        <v>1406</v>
      </c>
      <c r="BV35" s="559" t="s">
        <v>1406</v>
      </c>
      <c r="BW35" s="445"/>
    </row>
    <row r="36" spans="1:75" ht="12" customHeight="1" x14ac:dyDescent="0.25">
      <c r="B36" s="773" t="s">
        <v>1013</v>
      </c>
      <c r="C36" s="750"/>
      <c r="D36" s="750"/>
      <c r="E36" s="750"/>
      <c r="F36" s="750"/>
      <c r="G36" s="750"/>
      <c r="H36" s="750"/>
      <c r="I36" s="750"/>
      <c r="J36" s="750"/>
      <c r="K36" s="750"/>
      <c r="L36" s="750"/>
      <c r="M36" s="750"/>
      <c r="N36" s="750"/>
      <c r="O36" s="750"/>
      <c r="P36" s="750"/>
      <c r="Q36" s="750"/>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445"/>
    </row>
    <row r="37" spans="1:75" ht="12" customHeight="1" x14ac:dyDescent="0.2">
      <c r="B37" s="774" t="s">
        <v>1336</v>
      </c>
      <c r="C37" s="753"/>
      <c r="D37" s="753"/>
      <c r="E37" s="753"/>
      <c r="F37" s="753"/>
      <c r="G37" s="753"/>
      <c r="H37" s="753"/>
      <c r="I37" s="753"/>
      <c r="J37" s="753"/>
      <c r="K37" s="753"/>
      <c r="L37" s="753"/>
      <c r="M37" s="753"/>
      <c r="N37" s="753"/>
      <c r="O37" s="753"/>
      <c r="P37" s="753"/>
      <c r="Q37" s="750"/>
      <c r="BD37" s="445"/>
      <c r="BE37" s="445"/>
      <c r="BF37" s="445"/>
      <c r="BK37" s="445"/>
      <c r="BL37" s="445"/>
      <c r="BM37" s="445"/>
      <c r="BN37" s="445"/>
      <c r="BO37" s="445"/>
      <c r="BP37" s="445"/>
      <c r="BQ37" s="445"/>
      <c r="BR37" s="445"/>
      <c r="BS37" s="445"/>
      <c r="BT37" s="445"/>
      <c r="BU37" s="445"/>
      <c r="BV37" s="445"/>
      <c r="BW37" s="445"/>
    </row>
    <row r="38" spans="1:75" ht="12" customHeight="1" x14ac:dyDescent="0.2">
      <c r="B38" s="775" t="s">
        <v>1337</v>
      </c>
      <c r="C38" s="775"/>
      <c r="D38" s="775"/>
      <c r="E38" s="775"/>
      <c r="F38" s="775"/>
      <c r="G38" s="775"/>
      <c r="H38" s="775"/>
      <c r="I38" s="775"/>
      <c r="J38" s="775"/>
      <c r="K38" s="775"/>
      <c r="L38" s="775"/>
      <c r="M38" s="775"/>
      <c r="N38" s="775"/>
      <c r="O38" s="775"/>
      <c r="P38" s="775"/>
      <c r="Q38" s="704"/>
      <c r="BD38" s="445"/>
      <c r="BE38" s="445"/>
      <c r="BF38" s="445"/>
      <c r="BK38" s="445"/>
      <c r="BL38" s="445"/>
      <c r="BM38" s="445"/>
      <c r="BN38" s="445"/>
      <c r="BO38" s="445"/>
      <c r="BP38" s="445"/>
      <c r="BQ38" s="445"/>
      <c r="BR38" s="445"/>
      <c r="BS38" s="445"/>
      <c r="BT38" s="445"/>
      <c r="BU38" s="445"/>
      <c r="BV38" s="445"/>
      <c r="BW38" s="445"/>
    </row>
    <row r="39" spans="1:75" s="397" customFormat="1" ht="12" customHeight="1" x14ac:dyDescent="0.25">
      <c r="A39" s="398"/>
      <c r="B39" s="761" t="str">
        <f>"Notes: "&amp;"EIA completed modeling and analysis for this report on " &amp;Dates!D2&amp;"."</f>
        <v>Notes: EIA completed modeling and analysis for this report on Thursday February 3, 2022.</v>
      </c>
      <c r="C39" s="760"/>
      <c r="D39" s="760"/>
      <c r="E39" s="760"/>
      <c r="F39" s="760"/>
      <c r="G39" s="760"/>
      <c r="H39" s="760"/>
      <c r="I39" s="760"/>
      <c r="J39" s="760"/>
      <c r="K39" s="760"/>
      <c r="L39" s="760"/>
      <c r="M39" s="760"/>
      <c r="N39" s="760"/>
      <c r="O39" s="760"/>
      <c r="P39" s="760"/>
      <c r="Q39" s="760"/>
      <c r="AY39" s="483"/>
      <c r="AZ39" s="483"/>
      <c r="BA39" s="483"/>
      <c r="BB39" s="483"/>
      <c r="BC39" s="483"/>
      <c r="BD39" s="483"/>
      <c r="BE39" s="483"/>
      <c r="BF39" s="483"/>
      <c r="BG39" s="483"/>
      <c r="BH39" s="483"/>
      <c r="BI39" s="483"/>
      <c r="BJ39" s="483"/>
      <c r="BK39" s="483"/>
      <c r="BL39" s="483"/>
      <c r="BM39" s="483"/>
      <c r="BN39" s="483"/>
      <c r="BO39" s="483"/>
      <c r="BP39" s="483"/>
      <c r="BQ39" s="483"/>
      <c r="BR39" s="483"/>
      <c r="BS39" s="483"/>
      <c r="BT39" s="483"/>
      <c r="BU39" s="483"/>
      <c r="BV39" s="483"/>
      <c r="BW39" s="483"/>
    </row>
    <row r="40" spans="1:75" s="397" customFormat="1" ht="12" customHeight="1" x14ac:dyDescent="0.25">
      <c r="A40" s="398"/>
      <c r="B40" s="761" t="s">
        <v>351</v>
      </c>
      <c r="C40" s="760"/>
      <c r="D40" s="760"/>
      <c r="E40" s="760"/>
      <c r="F40" s="760"/>
      <c r="G40" s="760"/>
      <c r="H40" s="760"/>
      <c r="I40" s="760"/>
      <c r="J40" s="760"/>
      <c r="K40" s="760"/>
      <c r="L40" s="760"/>
      <c r="M40" s="760"/>
      <c r="N40" s="760"/>
      <c r="O40" s="760"/>
      <c r="P40" s="760"/>
      <c r="Q40" s="760"/>
      <c r="AY40" s="483"/>
      <c r="AZ40" s="483"/>
      <c r="BA40" s="483"/>
      <c r="BB40" s="483"/>
      <c r="BC40" s="483"/>
      <c r="BD40" s="577"/>
      <c r="BE40" s="577"/>
      <c r="BF40" s="577"/>
      <c r="BG40" s="483"/>
      <c r="BH40" s="483"/>
      <c r="BI40" s="483"/>
      <c r="BJ40" s="483"/>
    </row>
    <row r="41" spans="1:75" s="397" customFormat="1" ht="12" customHeight="1" x14ac:dyDescent="0.25">
      <c r="A41" s="398"/>
      <c r="B41" s="767" t="s">
        <v>878</v>
      </c>
      <c r="C41" s="735"/>
      <c r="D41" s="735"/>
      <c r="E41" s="735"/>
      <c r="F41" s="735"/>
      <c r="G41" s="735"/>
      <c r="H41" s="735"/>
      <c r="I41" s="735"/>
      <c r="J41" s="735"/>
      <c r="K41" s="735"/>
      <c r="L41" s="735"/>
      <c r="M41" s="735"/>
      <c r="N41" s="735"/>
      <c r="O41" s="735"/>
      <c r="P41" s="735"/>
      <c r="Q41" s="735"/>
      <c r="AY41" s="483"/>
      <c r="AZ41" s="483"/>
      <c r="BA41" s="483"/>
      <c r="BB41" s="483"/>
      <c r="BC41" s="483"/>
      <c r="BD41" s="577"/>
      <c r="BE41" s="577"/>
      <c r="BF41" s="577"/>
      <c r="BG41" s="483"/>
      <c r="BH41" s="483"/>
      <c r="BI41" s="483"/>
      <c r="BJ41" s="483"/>
    </row>
    <row r="42" spans="1:75" s="397" customFormat="1" ht="12" customHeight="1" x14ac:dyDescent="0.25">
      <c r="A42" s="398"/>
      <c r="B42" s="770" t="s">
        <v>847</v>
      </c>
      <c r="C42" s="750"/>
      <c r="D42" s="750"/>
      <c r="E42" s="750"/>
      <c r="F42" s="750"/>
      <c r="G42" s="750"/>
      <c r="H42" s="750"/>
      <c r="I42" s="750"/>
      <c r="J42" s="750"/>
      <c r="K42" s="750"/>
      <c r="L42" s="750"/>
      <c r="M42" s="750"/>
      <c r="N42" s="750"/>
      <c r="O42" s="750"/>
      <c r="P42" s="750"/>
      <c r="Q42" s="750"/>
      <c r="AY42" s="483"/>
      <c r="AZ42" s="483"/>
      <c r="BA42" s="483"/>
      <c r="BB42" s="483"/>
      <c r="BC42" s="483"/>
      <c r="BD42" s="577"/>
      <c r="BE42" s="577"/>
      <c r="BF42" s="577"/>
      <c r="BG42" s="483"/>
      <c r="BH42" s="483"/>
      <c r="BI42" s="483"/>
      <c r="BJ42" s="483"/>
    </row>
    <row r="43" spans="1:75" s="397" customFormat="1" ht="12" customHeight="1" x14ac:dyDescent="0.25">
      <c r="A43" s="398"/>
      <c r="B43" s="756" t="s">
        <v>831</v>
      </c>
      <c r="C43" s="757"/>
      <c r="D43" s="757"/>
      <c r="E43" s="757"/>
      <c r="F43" s="757"/>
      <c r="G43" s="757"/>
      <c r="H43" s="757"/>
      <c r="I43" s="757"/>
      <c r="J43" s="757"/>
      <c r="K43" s="757"/>
      <c r="L43" s="757"/>
      <c r="M43" s="757"/>
      <c r="N43" s="757"/>
      <c r="O43" s="757"/>
      <c r="P43" s="757"/>
      <c r="Q43" s="750"/>
      <c r="AY43" s="483"/>
      <c r="AZ43" s="483"/>
      <c r="BA43" s="483"/>
      <c r="BB43" s="483"/>
      <c r="BC43" s="483"/>
      <c r="BD43" s="577"/>
      <c r="BE43" s="577"/>
      <c r="BF43" s="577"/>
      <c r="BG43" s="483"/>
      <c r="BH43" s="483"/>
      <c r="BI43" s="483"/>
      <c r="BJ43" s="483"/>
    </row>
    <row r="44" spans="1:75" s="397" customFormat="1" ht="12" customHeight="1" x14ac:dyDescent="0.25">
      <c r="A44" s="393"/>
      <c r="B44" s="762" t="s">
        <v>1364</v>
      </c>
      <c r="C44" s="750"/>
      <c r="D44" s="750"/>
      <c r="E44" s="750"/>
      <c r="F44" s="750"/>
      <c r="G44" s="750"/>
      <c r="H44" s="750"/>
      <c r="I44" s="750"/>
      <c r="J44" s="750"/>
      <c r="K44" s="750"/>
      <c r="L44" s="750"/>
      <c r="M44" s="750"/>
      <c r="N44" s="750"/>
      <c r="O44" s="750"/>
      <c r="P44" s="750"/>
      <c r="Q44" s="750"/>
      <c r="AY44" s="483"/>
      <c r="AZ44" s="483"/>
      <c r="BA44" s="483"/>
      <c r="BB44" s="483"/>
      <c r="BC44" s="483"/>
      <c r="BD44" s="577"/>
      <c r="BE44" s="577"/>
      <c r="BF44" s="577"/>
      <c r="BG44" s="483"/>
      <c r="BH44" s="483"/>
      <c r="BI44" s="483"/>
      <c r="BJ44" s="483"/>
    </row>
    <row r="45" spans="1:75" x14ac:dyDescent="0.25">
      <c r="BK45" s="370"/>
      <c r="BL45" s="370"/>
      <c r="BM45" s="370"/>
      <c r="BN45" s="370"/>
      <c r="BO45" s="370"/>
      <c r="BP45" s="370"/>
      <c r="BQ45" s="370"/>
      <c r="BR45" s="370"/>
      <c r="BS45" s="370"/>
      <c r="BT45" s="370"/>
      <c r="BU45" s="370"/>
      <c r="BV45" s="370"/>
    </row>
    <row r="46" spans="1:75" x14ac:dyDescent="0.25">
      <c r="BK46" s="370"/>
      <c r="BL46" s="370"/>
      <c r="BM46" s="370"/>
      <c r="BN46" s="370"/>
      <c r="BO46" s="370"/>
      <c r="BP46" s="370"/>
      <c r="BQ46" s="370"/>
      <c r="BR46" s="370"/>
      <c r="BS46" s="370"/>
      <c r="BT46" s="370"/>
      <c r="BU46" s="370"/>
      <c r="BV46" s="370"/>
    </row>
    <row r="47" spans="1:75" x14ac:dyDescent="0.25">
      <c r="BK47" s="370"/>
      <c r="BL47" s="370"/>
      <c r="BM47" s="370"/>
      <c r="BN47" s="370"/>
      <c r="BO47" s="370"/>
      <c r="BP47" s="370"/>
      <c r="BQ47" s="370"/>
      <c r="BR47" s="370"/>
      <c r="BS47" s="370"/>
      <c r="BT47" s="370"/>
      <c r="BU47" s="370"/>
      <c r="BV47" s="370"/>
    </row>
    <row r="48" spans="1:75" x14ac:dyDescent="0.25">
      <c r="BK48" s="370"/>
      <c r="BL48" s="370"/>
      <c r="BM48" s="370"/>
      <c r="BN48" s="370"/>
      <c r="BO48" s="370"/>
      <c r="BP48" s="370"/>
      <c r="BQ48" s="370"/>
      <c r="BR48" s="370"/>
      <c r="BS48" s="370"/>
      <c r="BT48" s="370"/>
      <c r="BU48" s="370"/>
      <c r="BV48" s="370"/>
    </row>
    <row r="49" spans="63:74" x14ac:dyDescent="0.25">
      <c r="BK49" s="370"/>
      <c r="BL49" s="370"/>
      <c r="BM49" s="370"/>
      <c r="BN49" s="370"/>
      <c r="BO49" s="370"/>
      <c r="BP49" s="370"/>
      <c r="BQ49" s="370"/>
      <c r="BR49" s="370"/>
      <c r="BS49" s="370"/>
      <c r="BT49" s="370"/>
      <c r="BU49" s="370"/>
      <c r="BV49" s="370"/>
    </row>
    <row r="50" spans="63:74" x14ac:dyDescent="0.25">
      <c r="BK50" s="370"/>
      <c r="BL50" s="370"/>
      <c r="BM50" s="370"/>
      <c r="BN50" s="370"/>
      <c r="BO50" s="370"/>
      <c r="BP50" s="370"/>
      <c r="BQ50" s="370"/>
      <c r="BR50" s="370"/>
      <c r="BS50" s="370"/>
      <c r="BT50" s="370"/>
      <c r="BU50" s="370"/>
      <c r="BV50" s="370"/>
    </row>
    <row r="51" spans="63:74" x14ac:dyDescent="0.25">
      <c r="BK51" s="370"/>
      <c r="BL51" s="370"/>
      <c r="BM51" s="370"/>
      <c r="BN51" s="370"/>
      <c r="BO51" s="370"/>
      <c r="BP51" s="370"/>
      <c r="BQ51" s="370"/>
      <c r="BR51" s="370"/>
      <c r="BS51" s="370"/>
      <c r="BT51" s="370"/>
      <c r="BU51" s="370"/>
      <c r="BV51" s="370"/>
    </row>
    <row r="52" spans="63:74" x14ac:dyDescent="0.25">
      <c r="BK52" s="370"/>
      <c r="BL52" s="370"/>
      <c r="BM52" s="370"/>
      <c r="BN52" s="370"/>
      <c r="BO52" s="370"/>
      <c r="BP52" s="370"/>
      <c r="BQ52" s="370"/>
      <c r="BR52" s="370"/>
      <c r="BS52" s="370"/>
      <c r="BT52" s="370"/>
      <c r="BU52" s="370"/>
      <c r="BV52" s="370"/>
    </row>
    <row r="53" spans="63:74" x14ac:dyDescent="0.25">
      <c r="BK53" s="370"/>
      <c r="BL53" s="370"/>
      <c r="BM53" s="370"/>
      <c r="BN53" s="370"/>
      <c r="BO53" s="370"/>
      <c r="BP53" s="370"/>
      <c r="BQ53" s="370"/>
      <c r="BR53" s="370"/>
      <c r="BS53" s="370"/>
      <c r="BT53" s="370"/>
      <c r="BU53" s="370"/>
      <c r="BV53" s="370"/>
    </row>
    <row r="54" spans="63:74" x14ac:dyDescent="0.25">
      <c r="BK54" s="370"/>
      <c r="BL54" s="370"/>
      <c r="BM54" s="370"/>
      <c r="BN54" s="370"/>
      <c r="BO54" s="370"/>
      <c r="BP54" s="370"/>
      <c r="BQ54" s="370"/>
      <c r="BR54" s="370"/>
      <c r="BS54" s="370"/>
      <c r="BT54" s="370"/>
      <c r="BU54" s="370"/>
      <c r="BV54" s="370"/>
    </row>
    <row r="55" spans="63:74" x14ac:dyDescent="0.25">
      <c r="BK55" s="370"/>
      <c r="BL55" s="370"/>
      <c r="BM55" s="370"/>
      <c r="BN55" s="370"/>
      <c r="BO55" s="370"/>
      <c r="BP55" s="370"/>
      <c r="BQ55" s="370"/>
      <c r="BR55" s="370"/>
      <c r="BS55" s="370"/>
      <c r="BT55" s="370"/>
      <c r="BU55" s="370"/>
      <c r="BV55" s="370"/>
    </row>
    <row r="56" spans="63:74" x14ac:dyDescent="0.25">
      <c r="BK56" s="370"/>
      <c r="BL56" s="370"/>
      <c r="BM56" s="370"/>
      <c r="BN56" s="370"/>
      <c r="BO56" s="370"/>
      <c r="BP56" s="370"/>
      <c r="BQ56" s="370"/>
      <c r="BR56" s="370"/>
      <c r="BS56" s="370"/>
      <c r="BT56" s="370"/>
      <c r="BU56" s="370"/>
      <c r="BV56" s="370"/>
    </row>
    <row r="57" spans="63:74" x14ac:dyDescent="0.25">
      <c r="BK57" s="370"/>
      <c r="BL57" s="370"/>
      <c r="BM57" s="370"/>
      <c r="BN57" s="370"/>
      <c r="BO57" s="370"/>
      <c r="BP57" s="370"/>
      <c r="BQ57" s="370"/>
      <c r="BR57" s="370"/>
      <c r="BS57" s="370"/>
      <c r="BT57" s="370"/>
      <c r="BU57" s="370"/>
      <c r="BV57" s="370"/>
    </row>
    <row r="58" spans="63:74" x14ac:dyDescent="0.25">
      <c r="BK58" s="370"/>
      <c r="BL58" s="370"/>
      <c r="BM58" s="370"/>
      <c r="BN58" s="370"/>
      <c r="BO58" s="370"/>
      <c r="BP58" s="370"/>
      <c r="BQ58" s="370"/>
      <c r="BR58" s="370"/>
      <c r="BS58" s="370"/>
      <c r="BT58" s="370"/>
      <c r="BU58" s="370"/>
      <c r="BV58" s="370"/>
    </row>
    <row r="59" spans="63:74" x14ac:dyDescent="0.25">
      <c r="BK59" s="370"/>
      <c r="BL59" s="370"/>
      <c r="BM59" s="370"/>
      <c r="BN59" s="370"/>
      <c r="BO59" s="370"/>
      <c r="BP59" s="370"/>
      <c r="BQ59" s="370"/>
      <c r="BR59" s="370"/>
      <c r="BS59" s="370"/>
      <c r="BT59" s="370"/>
      <c r="BU59" s="370"/>
      <c r="BV59" s="370"/>
    </row>
    <row r="60" spans="63:74" x14ac:dyDescent="0.25">
      <c r="BK60" s="370"/>
      <c r="BL60" s="370"/>
      <c r="BM60" s="370"/>
      <c r="BN60" s="370"/>
      <c r="BO60" s="370"/>
      <c r="BP60" s="370"/>
      <c r="BQ60" s="370"/>
      <c r="BR60" s="370"/>
      <c r="BS60" s="370"/>
      <c r="BT60" s="370"/>
      <c r="BU60" s="370"/>
      <c r="BV60" s="370"/>
    </row>
    <row r="61" spans="63:74" x14ac:dyDescent="0.25">
      <c r="BK61" s="370"/>
      <c r="BL61" s="370"/>
      <c r="BM61" s="370"/>
      <c r="BN61" s="370"/>
      <c r="BO61" s="370"/>
      <c r="BP61" s="370"/>
      <c r="BQ61" s="370"/>
      <c r="BR61" s="370"/>
      <c r="BS61" s="370"/>
      <c r="BT61" s="370"/>
      <c r="BU61" s="370"/>
      <c r="BV61" s="370"/>
    </row>
    <row r="62" spans="63:74" x14ac:dyDescent="0.25">
      <c r="BK62" s="370"/>
      <c r="BL62" s="370"/>
      <c r="BM62" s="370"/>
      <c r="BN62" s="370"/>
      <c r="BO62" s="370"/>
      <c r="BP62" s="370"/>
      <c r="BQ62" s="370"/>
      <c r="BR62" s="370"/>
      <c r="BS62" s="370"/>
      <c r="BT62" s="370"/>
      <c r="BU62" s="370"/>
      <c r="BV62" s="370"/>
    </row>
    <row r="63" spans="63:74" x14ac:dyDescent="0.25">
      <c r="BK63" s="370"/>
      <c r="BL63" s="370"/>
      <c r="BM63" s="370"/>
      <c r="BN63" s="370"/>
      <c r="BO63" s="370"/>
      <c r="BP63" s="370"/>
      <c r="BQ63" s="370"/>
      <c r="BR63" s="370"/>
      <c r="BS63" s="370"/>
      <c r="BT63" s="370"/>
      <c r="BU63" s="370"/>
      <c r="BV63" s="370"/>
    </row>
    <row r="64" spans="63: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BV1"/>
    </sheetView>
  </sheetViews>
  <sheetFormatPr defaultColWidth="8.6328125" defaultRowHeight="10.5" x14ac:dyDescent="0.25"/>
  <cols>
    <col min="1" max="1" width="11.6328125" style="159" customWidth="1"/>
    <col min="2" max="2" width="35.8164062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2.75" customHeight="1" x14ac:dyDescent="0.3">
      <c r="A1" s="732" t="s">
        <v>792</v>
      </c>
      <c r="B1" s="782" t="s">
        <v>1342</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782"/>
      <c r="AN1" s="782"/>
      <c r="AO1" s="782"/>
      <c r="AP1" s="782"/>
      <c r="AQ1" s="782"/>
      <c r="AR1" s="782"/>
      <c r="AS1" s="782"/>
      <c r="AT1" s="782"/>
      <c r="AU1" s="782"/>
      <c r="AV1" s="782"/>
      <c r="AW1" s="782"/>
      <c r="AX1" s="782"/>
      <c r="AY1" s="782"/>
      <c r="AZ1" s="782"/>
      <c r="BA1" s="782"/>
      <c r="BB1" s="782"/>
      <c r="BC1" s="782"/>
      <c r="BD1" s="782"/>
      <c r="BE1" s="782"/>
      <c r="BF1" s="782"/>
      <c r="BG1" s="782"/>
      <c r="BH1" s="782"/>
      <c r="BI1" s="782"/>
      <c r="BJ1" s="782"/>
      <c r="BK1" s="782"/>
      <c r="BL1" s="782"/>
      <c r="BM1" s="782"/>
      <c r="BN1" s="782"/>
      <c r="BO1" s="782"/>
      <c r="BP1" s="782"/>
      <c r="BQ1" s="782"/>
      <c r="BR1" s="782"/>
      <c r="BS1" s="782"/>
      <c r="BT1" s="782"/>
      <c r="BU1" s="782"/>
      <c r="BV1" s="782"/>
    </row>
    <row r="2" spans="1:74" ht="12.75" customHeight="1" x14ac:dyDescent="0.25">
      <c r="A2" s="733"/>
      <c r="B2" s="486" t="str">
        <f>"U.S. Energy Information Administration  |  Short-Term Energy Outlook  - "&amp;Dates!D1</f>
        <v>U.S. Energy Information Administration  |  Short-Term Energy Outlook  - February 2022</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 x14ac:dyDescent="0.3">
      <c r="B3" s="432"/>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x14ac:dyDescent="0.25">
      <c r="B4" s="433"/>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Y5" s="152"/>
      <c r="BG5" s="572"/>
      <c r="BH5" s="572"/>
      <c r="BI5" s="572"/>
    </row>
    <row r="6" spans="1:74" ht="11.15" customHeight="1" x14ac:dyDescent="0.25">
      <c r="A6" s="159" t="s">
        <v>592</v>
      </c>
      <c r="B6" s="169" t="s">
        <v>232</v>
      </c>
      <c r="C6" s="244">
        <v>24.920854286000001</v>
      </c>
      <c r="D6" s="244">
        <v>24.147500013999998</v>
      </c>
      <c r="E6" s="244">
        <v>25.075848317999998</v>
      </c>
      <c r="F6" s="244">
        <v>24.359859490000002</v>
      </c>
      <c r="G6" s="244">
        <v>24.74095135</v>
      </c>
      <c r="H6" s="244">
        <v>25.253943156999998</v>
      </c>
      <c r="I6" s="244">
        <v>25.267152608</v>
      </c>
      <c r="J6" s="244">
        <v>25.921622544000002</v>
      </c>
      <c r="K6" s="244">
        <v>24.709547823000001</v>
      </c>
      <c r="L6" s="244">
        <v>25.410829672999999</v>
      </c>
      <c r="M6" s="244">
        <v>25.303152823000001</v>
      </c>
      <c r="N6" s="244">
        <v>24.480582189</v>
      </c>
      <c r="O6" s="244">
        <v>24.797142371</v>
      </c>
      <c r="P6" s="244">
        <v>24.610911371</v>
      </c>
      <c r="Q6" s="244">
        <v>24.276676371000001</v>
      </c>
      <c r="R6" s="244">
        <v>24.813470371000001</v>
      </c>
      <c r="S6" s="244">
        <v>24.702470371</v>
      </c>
      <c r="T6" s="244">
        <v>25.287735371</v>
      </c>
      <c r="U6" s="244">
        <v>25.409248371</v>
      </c>
      <c r="V6" s="244">
        <v>26.005489370999999</v>
      </c>
      <c r="W6" s="244">
        <v>24.823482371000001</v>
      </c>
      <c r="X6" s="244">
        <v>25.239505371</v>
      </c>
      <c r="Y6" s="244">
        <v>25.204484370999999</v>
      </c>
      <c r="Z6" s="244">
        <v>25.016778371000001</v>
      </c>
      <c r="AA6" s="244">
        <v>24.171271000000001</v>
      </c>
      <c r="AB6" s="244">
        <v>24.608239000000001</v>
      </c>
      <c r="AC6" s="244">
        <v>22.592877999999999</v>
      </c>
      <c r="AD6" s="244">
        <v>17.675602999999999</v>
      </c>
      <c r="AE6" s="244">
        <v>19.398257999999998</v>
      </c>
      <c r="AF6" s="244">
        <v>21.250423999999999</v>
      </c>
      <c r="AG6" s="244">
        <v>22.087509000000001</v>
      </c>
      <c r="AH6" s="244">
        <v>22.363371000000001</v>
      </c>
      <c r="AI6" s="244">
        <v>22.170169999999999</v>
      </c>
      <c r="AJ6" s="244">
        <v>22.248930999999999</v>
      </c>
      <c r="AK6" s="244">
        <v>22.526371000000001</v>
      </c>
      <c r="AL6" s="244">
        <v>22.558091999999998</v>
      </c>
      <c r="AM6" s="244">
        <v>22.144316</v>
      </c>
      <c r="AN6" s="244">
        <v>21.218402999999999</v>
      </c>
      <c r="AO6" s="244">
        <v>23.132845</v>
      </c>
      <c r="AP6" s="244">
        <v>23.137142999999998</v>
      </c>
      <c r="AQ6" s="244">
        <v>23.802662999999999</v>
      </c>
      <c r="AR6" s="244">
        <v>24.557500000000001</v>
      </c>
      <c r="AS6" s="244">
        <v>23.866537000000001</v>
      </c>
      <c r="AT6" s="244">
        <v>24.495664000000001</v>
      </c>
      <c r="AU6" s="244">
        <v>24.21161</v>
      </c>
      <c r="AV6" s="244">
        <v>23.735775</v>
      </c>
      <c r="AW6" s="244">
        <v>24.703508535000001</v>
      </c>
      <c r="AX6" s="244">
        <v>24.893026471999999</v>
      </c>
      <c r="AY6" s="244">
        <v>24.590357502</v>
      </c>
      <c r="AZ6" s="368">
        <v>23.862440347</v>
      </c>
      <c r="BA6" s="368">
        <v>24.05030313</v>
      </c>
      <c r="BB6" s="368">
        <v>24.129147621000001</v>
      </c>
      <c r="BC6" s="368">
        <v>24.503217732</v>
      </c>
      <c r="BD6" s="368">
        <v>24.880362906999999</v>
      </c>
      <c r="BE6" s="368">
        <v>24.955497620999999</v>
      </c>
      <c r="BF6" s="368">
        <v>25.145756054</v>
      </c>
      <c r="BG6" s="368">
        <v>24.536475229000001</v>
      </c>
      <c r="BH6" s="368">
        <v>24.841849087</v>
      </c>
      <c r="BI6" s="368">
        <v>25.092836257999998</v>
      </c>
      <c r="BJ6" s="368">
        <v>25.115965744</v>
      </c>
      <c r="BK6" s="368">
        <v>24.357771231000001</v>
      </c>
      <c r="BL6" s="368">
        <v>24.393120227000001</v>
      </c>
      <c r="BM6" s="368">
        <v>24.569879576000002</v>
      </c>
      <c r="BN6" s="368">
        <v>24.701793770999998</v>
      </c>
      <c r="BO6" s="368">
        <v>24.941989727999999</v>
      </c>
      <c r="BP6" s="368">
        <v>25.236446770000001</v>
      </c>
      <c r="BQ6" s="368">
        <v>25.228266905000002</v>
      </c>
      <c r="BR6" s="368">
        <v>25.482769254000001</v>
      </c>
      <c r="BS6" s="368">
        <v>24.870382026000001</v>
      </c>
      <c r="BT6" s="368">
        <v>25.132855598999999</v>
      </c>
      <c r="BU6" s="368">
        <v>25.317057698999999</v>
      </c>
      <c r="BV6" s="368">
        <v>25.359037717</v>
      </c>
    </row>
    <row r="7" spans="1:74" ht="11.15" customHeight="1" x14ac:dyDescent="0.25">
      <c r="A7" s="159" t="s">
        <v>278</v>
      </c>
      <c r="B7" s="170" t="s">
        <v>336</v>
      </c>
      <c r="C7" s="244">
        <v>2.4491290323000001</v>
      </c>
      <c r="D7" s="244">
        <v>2.4758571428999998</v>
      </c>
      <c r="E7" s="244">
        <v>2.3255161289999999</v>
      </c>
      <c r="F7" s="244">
        <v>2.3452999999999999</v>
      </c>
      <c r="G7" s="244">
        <v>2.4980645160999999</v>
      </c>
      <c r="H7" s="244">
        <v>2.4637666667000002</v>
      </c>
      <c r="I7" s="244">
        <v>2.6372258065</v>
      </c>
      <c r="J7" s="244">
        <v>2.6274838709999999</v>
      </c>
      <c r="K7" s="244">
        <v>2.6825999999999999</v>
      </c>
      <c r="L7" s="244">
        <v>2.7259677418999999</v>
      </c>
      <c r="M7" s="244">
        <v>2.6073666666999999</v>
      </c>
      <c r="N7" s="244">
        <v>2.3981935484000001</v>
      </c>
      <c r="O7" s="244">
        <v>2.2885810000000002</v>
      </c>
      <c r="P7" s="244">
        <v>2.3602910000000001</v>
      </c>
      <c r="Q7" s="244">
        <v>2.2280380000000002</v>
      </c>
      <c r="R7" s="244">
        <v>2.323213</v>
      </c>
      <c r="S7" s="244">
        <v>2.3477869999999998</v>
      </c>
      <c r="T7" s="244">
        <v>2.5477789999999998</v>
      </c>
      <c r="U7" s="244">
        <v>2.599113</v>
      </c>
      <c r="V7" s="244">
        <v>2.832519</v>
      </c>
      <c r="W7" s="244">
        <v>2.6829399999999999</v>
      </c>
      <c r="X7" s="244">
        <v>2.629381</v>
      </c>
      <c r="Y7" s="244">
        <v>2.5929359999999999</v>
      </c>
      <c r="Z7" s="244">
        <v>2.647707</v>
      </c>
      <c r="AA7" s="244">
        <v>2.386679</v>
      </c>
      <c r="AB7" s="244">
        <v>2.5965690000000001</v>
      </c>
      <c r="AC7" s="244">
        <v>2.2815409999999998</v>
      </c>
      <c r="AD7" s="244">
        <v>1.7511490000000001</v>
      </c>
      <c r="AE7" s="244">
        <v>1.9701059999999999</v>
      </c>
      <c r="AF7" s="244">
        <v>2.174706</v>
      </c>
      <c r="AG7" s="244">
        <v>2.1930139999999998</v>
      </c>
      <c r="AH7" s="244">
        <v>2.3182659999999999</v>
      </c>
      <c r="AI7" s="244">
        <v>2.2367539999999999</v>
      </c>
      <c r="AJ7" s="244">
        <v>2.060441</v>
      </c>
      <c r="AK7" s="244">
        <v>2.258953</v>
      </c>
      <c r="AL7" s="244">
        <v>2.09273</v>
      </c>
      <c r="AM7" s="244">
        <v>2.0014750000000001</v>
      </c>
      <c r="AN7" s="244">
        <v>2.182188</v>
      </c>
      <c r="AO7" s="244">
        <v>2.1940979999999999</v>
      </c>
      <c r="AP7" s="244">
        <v>2.0568960000000001</v>
      </c>
      <c r="AQ7" s="244">
        <v>2.0485540000000002</v>
      </c>
      <c r="AR7" s="244">
        <v>2.3879649999999999</v>
      </c>
      <c r="AS7" s="244">
        <v>2.3601269999999999</v>
      </c>
      <c r="AT7" s="244">
        <v>2.4269229999999999</v>
      </c>
      <c r="AU7" s="244">
        <v>2.4463149999999998</v>
      </c>
      <c r="AV7" s="244">
        <v>2.309825</v>
      </c>
      <c r="AW7" s="244">
        <v>2.3991942060000002</v>
      </c>
      <c r="AX7" s="244">
        <v>2.3940556279999998</v>
      </c>
      <c r="AY7" s="244">
        <v>2.3130226719999998</v>
      </c>
      <c r="AZ7" s="368">
        <v>2.35074542</v>
      </c>
      <c r="BA7" s="368">
        <v>2.268875837</v>
      </c>
      <c r="BB7" s="368">
        <v>2.2305419949999998</v>
      </c>
      <c r="BC7" s="368">
        <v>2.2888065229999999</v>
      </c>
      <c r="BD7" s="368">
        <v>2.3455477579999999</v>
      </c>
      <c r="BE7" s="368">
        <v>2.38321344</v>
      </c>
      <c r="BF7" s="368">
        <v>2.4412775820000001</v>
      </c>
      <c r="BG7" s="368">
        <v>2.3917782609999998</v>
      </c>
      <c r="BH7" s="368">
        <v>2.3665398620000002</v>
      </c>
      <c r="BI7" s="368">
        <v>2.390620679</v>
      </c>
      <c r="BJ7" s="368">
        <v>2.393037568</v>
      </c>
      <c r="BK7" s="368">
        <v>2.3883323820000002</v>
      </c>
      <c r="BL7" s="368">
        <v>2.4343113509999998</v>
      </c>
      <c r="BM7" s="368">
        <v>2.3278478360000001</v>
      </c>
      <c r="BN7" s="368">
        <v>2.2704301600000001</v>
      </c>
      <c r="BO7" s="368">
        <v>2.3295774420000002</v>
      </c>
      <c r="BP7" s="368">
        <v>2.388993368</v>
      </c>
      <c r="BQ7" s="368">
        <v>2.4095616130000002</v>
      </c>
      <c r="BR7" s="368">
        <v>2.4662123930000002</v>
      </c>
      <c r="BS7" s="368">
        <v>2.4182868019999999</v>
      </c>
      <c r="BT7" s="368">
        <v>2.392418181</v>
      </c>
      <c r="BU7" s="368">
        <v>2.4140680520000002</v>
      </c>
      <c r="BV7" s="368">
        <v>2.4193708200000001</v>
      </c>
    </row>
    <row r="8" spans="1:74" ht="11.15" customHeight="1" x14ac:dyDescent="0.25">
      <c r="A8" s="159" t="s">
        <v>593</v>
      </c>
      <c r="B8" s="170" t="s">
        <v>337</v>
      </c>
      <c r="C8" s="244">
        <v>1.8973870968</v>
      </c>
      <c r="D8" s="244">
        <v>1.9685357143</v>
      </c>
      <c r="E8" s="244">
        <v>2.0091290323000002</v>
      </c>
      <c r="F8" s="244">
        <v>1.9662333332999999</v>
      </c>
      <c r="G8" s="244">
        <v>1.9817096774</v>
      </c>
      <c r="H8" s="244">
        <v>2.0099333332999998</v>
      </c>
      <c r="I8" s="244">
        <v>1.9485806452000001</v>
      </c>
      <c r="J8" s="244">
        <v>1.9280645161000001</v>
      </c>
      <c r="K8" s="244">
        <v>1.9328666667000001</v>
      </c>
      <c r="L8" s="244">
        <v>1.8890967742</v>
      </c>
      <c r="M8" s="244">
        <v>1.9116</v>
      </c>
      <c r="N8" s="244">
        <v>1.7449354839</v>
      </c>
      <c r="O8" s="244">
        <v>1.8837390000000001</v>
      </c>
      <c r="P8" s="244">
        <v>1.956912</v>
      </c>
      <c r="Q8" s="244">
        <v>1.862552</v>
      </c>
      <c r="R8" s="244">
        <v>2.1478169999999999</v>
      </c>
      <c r="S8" s="244">
        <v>1.9577560000000001</v>
      </c>
      <c r="T8" s="244">
        <v>2.0761379999999998</v>
      </c>
      <c r="U8" s="244">
        <v>2.0657220000000001</v>
      </c>
      <c r="V8" s="244">
        <v>2.0052180000000002</v>
      </c>
      <c r="W8" s="244">
        <v>1.88222</v>
      </c>
      <c r="X8" s="244">
        <v>1.8862989999999999</v>
      </c>
      <c r="Y8" s="244">
        <v>1.8655569999999999</v>
      </c>
      <c r="Z8" s="244">
        <v>1.916363</v>
      </c>
      <c r="AA8" s="244">
        <v>1.842203</v>
      </c>
      <c r="AB8" s="244">
        <v>1.8704160000000001</v>
      </c>
      <c r="AC8" s="244">
        <v>1.839494</v>
      </c>
      <c r="AD8" s="244">
        <v>1.3669469999999999</v>
      </c>
      <c r="AE8" s="244">
        <v>1.340965</v>
      </c>
      <c r="AF8" s="244">
        <v>1.4886539999999999</v>
      </c>
      <c r="AG8" s="244">
        <v>1.504421</v>
      </c>
      <c r="AH8" s="244">
        <v>1.478227</v>
      </c>
      <c r="AI8" s="244">
        <v>1.509584</v>
      </c>
      <c r="AJ8" s="244">
        <v>1.5658380000000001</v>
      </c>
      <c r="AK8" s="244">
        <v>1.515895</v>
      </c>
      <c r="AL8" s="244">
        <v>1.6546700000000001</v>
      </c>
      <c r="AM8" s="244">
        <v>1.5383530000000001</v>
      </c>
      <c r="AN8" s="244">
        <v>1.582927</v>
      </c>
      <c r="AO8" s="244">
        <v>1.7258279999999999</v>
      </c>
      <c r="AP8" s="244">
        <v>1.6117939999999999</v>
      </c>
      <c r="AQ8" s="244">
        <v>1.651384</v>
      </c>
      <c r="AR8" s="244">
        <v>1.623294</v>
      </c>
      <c r="AS8" s="244">
        <v>1.6033109999999999</v>
      </c>
      <c r="AT8" s="244">
        <v>1.5490699999999999</v>
      </c>
      <c r="AU8" s="244">
        <v>1.532672</v>
      </c>
      <c r="AV8" s="244">
        <v>1.525271</v>
      </c>
      <c r="AW8" s="244">
        <v>1.700606329</v>
      </c>
      <c r="AX8" s="244">
        <v>1.792546083</v>
      </c>
      <c r="AY8" s="244">
        <v>1.5943646490000001</v>
      </c>
      <c r="AZ8" s="368">
        <v>1.6467709290000001</v>
      </c>
      <c r="BA8" s="368">
        <v>1.639113295</v>
      </c>
      <c r="BB8" s="368">
        <v>1.6325916279999999</v>
      </c>
      <c r="BC8" s="368">
        <v>1.6412272109999999</v>
      </c>
      <c r="BD8" s="368">
        <v>1.6667511509999999</v>
      </c>
      <c r="BE8" s="368">
        <v>1.656610183</v>
      </c>
      <c r="BF8" s="368">
        <v>1.6388844739999999</v>
      </c>
      <c r="BG8" s="368">
        <v>1.60637297</v>
      </c>
      <c r="BH8" s="368">
        <v>1.6224852270000001</v>
      </c>
      <c r="BI8" s="368">
        <v>1.601571581</v>
      </c>
      <c r="BJ8" s="368">
        <v>1.7018041779999999</v>
      </c>
      <c r="BK8" s="368">
        <v>1.5720258499999999</v>
      </c>
      <c r="BL8" s="368">
        <v>1.6231658769999999</v>
      </c>
      <c r="BM8" s="368">
        <v>1.6142087409999999</v>
      </c>
      <c r="BN8" s="368">
        <v>1.6105706120000001</v>
      </c>
      <c r="BO8" s="368">
        <v>1.620449287</v>
      </c>
      <c r="BP8" s="368">
        <v>1.6461904030000001</v>
      </c>
      <c r="BQ8" s="368">
        <v>1.6424322929999999</v>
      </c>
      <c r="BR8" s="368">
        <v>1.6284438619999999</v>
      </c>
      <c r="BS8" s="368">
        <v>1.6004822249999999</v>
      </c>
      <c r="BT8" s="368">
        <v>1.6177144189999999</v>
      </c>
      <c r="BU8" s="368">
        <v>1.601606648</v>
      </c>
      <c r="BV8" s="368">
        <v>1.6959138979999999</v>
      </c>
    </row>
    <row r="9" spans="1:74" ht="11.15" customHeight="1" x14ac:dyDescent="0.25">
      <c r="A9" s="159" t="s">
        <v>276</v>
      </c>
      <c r="B9" s="170" t="s">
        <v>338</v>
      </c>
      <c r="C9" s="244">
        <v>20.564366</v>
      </c>
      <c r="D9" s="244">
        <v>19.693135000000002</v>
      </c>
      <c r="E9" s="244">
        <v>20.731231000000001</v>
      </c>
      <c r="F9" s="244">
        <v>20.038354000000002</v>
      </c>
      <c r="G9" s="244">
        <v>20.251204999999999</v>
      </c>
      <c r="H9" s="244">
        <v>20.770271000000001</v>
      </c>
      <c r="I9" s="244">
        <v>20.671374</v>
      </c>
      <c r="J9" s="244">
        <v>21.356102</v>
      </c>
      <c r="K9" s="244">
        <v>20.084109000000002</v>
      </c>
      <c r="L9" s="244">
        <v>20.785793000000002</v>
      </c>
      <c r="M9" s="244">
        <v>20.774214000000001</v>
      </c>
      <c r="N9" s="244">
        <v>20.327480999999999</v>
      </c>
      <c r="O9" s="244">
        <v>20.614982999999999</v>
      </c>
      <c r="P9" s="244">
        <v>20.283868999999999</v>
      </c>
      <c r="Q9" s="244">
        <v>20.176247</v>
      </c>
      <c r="R9" s="244">
        <v>20.332601</v>
      </c>
      <c r="S9" s="244">
        <v>20.387087999999999</v>
      </c>
      <c r="T9" s="244">
        <v>20.653979</v>
      </c>
      <c r="U9" s="244">
        <v>20.734573999999999</v>
      </c>
      <c r="V9" s="244">
        <v>21.157913000000001</v>
      </c>
      <c r="W9" s="244">
        <v>20.248483</v>
      </c>
      <c r="X9" s="244">
        <v>20.713985999999998</v>
      </c>
      <c r="Y9" s="244">
        <v>20.736152000000001</v>
      </c>
      <c r="Z9" s="244">
        <v>20.442869000000002</v>
      </c>
      <c r="AA9" s="244">
        <v>19.933388999999998</v>
      </c>
      <c r="AB9" s="244">
        <v>20.132254</v>
      </c>
      <c r="AC9" s="244">
        <v>18.462842999999999</v>
      </c>
      <c r="AD9" s="244">
        <v>14.548507000000001</v>
      </c>
      <c r="AE9" s="244">
        <v>16.078187</v>
      </c>
      <c r="AF9" s="244">
        <v>17.578064000000001</v>
      </c>
      <c r="AG9" s="244">
        <v>18.381074000000002</v>
      </c>
      <c r="AH9" s="244">
        <v>18.557877999999999</v>
      </c>
      <c r="AI9" s="244">
        <v>18.414832000000001</v>
      </c>
      <c r="AJ9" s="244">
        <v>18.613651999999998</v>
      </c>
      <c r="AK9" s="244">
        <v>18.742522999999998</v>
      </c>
      <c r="AL9" s="244">
        <v>18.801691999999999</v>
      </c>
      <c r="AM9" s="244">
        <v>18.595400999999999</v>
      </c>
      <c r="AN9" s="244">
        <v>17.444201</v>
      </c>
      <c r="AO9" s="244">
        <v>19.203831999999998</v>
      </c>
      <c r="AP9" s="244">
        <v>19.459365999999999</v>
      </c>
      <c r="AQ9" s="244">
        <v>20.093637999999999</v>
      </c>
      <c r="AR9" s="244">
        <v>20.537154000000001</v>
      </c>
      <c r="AS9" s="244">
        <v>19.894012</v>
      </c>
      <c r="AT9" s="244">
        <v>20.510584000000001</v>
      </c>
      <c r="AU9" s="244">
        <v>20.223535999999999</v>
      </c>
      <c r="AV9" s="244">
        <v>19.891591999999999</v>
      </c>
      <c r="AW9" s="244">
        <v>20.594621</v>
      </c>
      <c r="AX9" s="244">
        <v>20.697337761</v>
      </c>
      <c r="AY9" s="244">
        <v>20.674746183</v>
      </c>
      <c r="AZ9" s="368">
        <v>19.8567</v>
      </c>
      <c r="BA9" s="368">
        <v>20.13409</v>
      </c>
      <c r="BB9" s="368">
        <v>20.25779</v>
      </c>
      <c r="BC9" s="368">
        <v>20.564959999999999</v>
      </c>
      <c r="BD9" s="368">
        <v>20.859839999999998</v>
      </c>
      <c r="BE9" s="368">
        <v>20.907450000000001</v>
      </c>
      <c r="BF9" s="368">
        <v>21.057369999999999</v>
      </c>
      <c r="BG9" s="368">
        <v>20.530100000000001</v>
      </c>
      <c r="BH9" s="368">
        <v>20.8446</v>
      </c>
      <c r="BI9" s="368">
        <v>21.092420000000001</v>
      </c>
      <c r="BJ9" s="368">
        <v>21.012899999999998</v>
      </c>
      <c r="BK9" s="368">
        <v>20.388100000000001</v>
      </c>
      <c r="BL9" s="368">
        <v>20.326329999999999</v>
      </c>
      <c r="BM9" s="368">
        <v>20.618510000000001</v>
      </c>
      <c r="BN9" s="368">
        <v>20.81148</v>
      </c>
      <c r="BO9" s="368">
        <v>20.98265</v>
      </c>
      <c r="BP9" s="368">
        <v>21.191949999999999</v>
      </c>
      <c r="BQ9" s="368">
        <v>21.16696</v>
      </c>
      <c r="BR9" s="368">
        <v>21.378799999999998</v>
      </c>
      <c r="BS9" s="368">
        <v>20.842300000000002</v>
      </c>
      <c r="BT9" s="368">
        <v>21.113409999999998</v>
      </c>
      <c r="BU9" s="368">
        <v>21.292069999999999</v>
      </c>
      <c r="BV9" s="368">
        <v>21.234439999999999</v>
      </c>
    </row>
    <row r="10" spans="1:74" ht="11.15" customHeight="1" x14ac:dyDescent="0.2">
      <c r="AY10" s="152"/>
      <c r="BD10" s="445"/>
      <c r="BE10" s="445"/>
      <c r="BF10" s="445"/>
      <c r="BJ10" s="152"/>
    </row>
    <row r="11" spans="1:74" ht="11.15" customHeight="1" x14ac:dyDescent="0.25">
      <c r="A11" s="159" t="s">
        <v>594</v>
      </c>
      <c r="B11" s="169" t="s">
        <v>378</v>
      </c>
      <c r="C11" s="244">
        <v>6.6684085242000002</v>
      </c>
      <c r="D11" s="244">
        <v>6.9639073937999996</v>
      </c>
      <c r="E11" s="244">
        <v>6.9926565017</v>
      </c>
      <c r="F11" s="244">
        <v>7.0531729119</v>
      </c>
      <c r="G11" s="244">
        <v>6.9188601525999998</v>
      </c>
      <c r="H11" s="244">
        <v>7.1047229694</v>
      </c>
      <c r="I11" s="244">
        <v>7.0948517768999997</v>
      </c>
      <c r="J11" s="244">
        <v>7.1329700868000003</v>
      </c>
      <c r="K11" s="244">
        <v>7.1539086020999996</v>
      </c>
      <c r="L11" s="244">
        <v>7.0879679314999997</v>
      </c>
      <c r="M11" s="244">
        <v>6.9818808488000004</v>
      </c>
      <c r="N11" s="244">
        <v>7.0817171858999997</v>
      </c>
      <c r="O11" s="244">
        <v>6.5766383278999996</v>
      </c>
      <c r="P11" s="244">
        <v>6.8843868242999999</v>
      </c>
      <c r="Q11" s="244">
        <v>6.9124873790999999</v>
      </c>
      <c r="R11" s="244">
        <v>6.9940654930999999</v>
      </c>
      <c r="S11" s="244">
        <v>6.8533300780999999</v>
      </c>
      <c r="T11" s="244">
        <v>7.0252196339999999</v>
      </c>
      <c r="U11" s="244">
        <v>7.0579552144999997</v>
      </c>
      <c r="V11" s="244">
        <v>7.0733784281999998</v>
      </c>
      <c r="W11" s="244">
        <v>7.0795875599000002</v>
      </c>
      <c r="X11" s="244">
        <v>7.0511699508000003</v>
      </c>
      <c r="Y11" s="244">
        <v>6.9866099701</v>
      </c>
      <c r="Z11" s="244">
        <v>7.0522414077000004</v>
      </c>
      <c r="AA11" s="244">
        <v>5.6280979379999998</v>
      </c>
      <c r="AB11" s="244">
        <v>5.8761893110000001</v>
      </c>
      <c r="AC11" s="244">
        <v>5.9586472270000002</v>
      </c>
      <c r="AD11" s="244">
        <v>5.6727796692999997</v>
      </c>
      <c r="AE11" s="244">
        <v>5.6419682213</v>
      </c>
      <c r="AF11" s="244">
        <v>5.8133798493000004</v>
      </c>
      <c r="AG11" s="244">
        <v>5.8000313383000002</v>
      </c>
      <c r="AH11" s="244">
        <v>5.8381783298999999</v>
      </c>
      <c r="AI11" s="244">
        <v>5.8968161683</v>
      </c>
      <c r="AJ11" s="244">
        <v>6.0457282345000003</v>
      </c>
      <c r="AK11" s="244">
        <v>5.8980460756999999</v>
      </c>
      <c r="AL11" s="244">
        <v>5.9076349443999998</v>
      </c>
      <c r="AM11" s="244">
        <v>5.7360883352999998</v>
      </c>
      <c r="AN11" s="244">
        <v>6.0659781727000004</v>
      </c>
      <c r="AO11" s="244">
        <v>6.1736085515000001</v>
      </c>
      <c r="AP11" s="244">
        <v>6.1190035023</v>
      </c>
      <c r="AQ11" s="244">
        <v>6.0825332959000002</v>
      </c>
      <c r="AR11" s="244">
        <v>6.2046806769999998</v>
      </c>
      <c r="AS11" s="244">
        <v>6.2918700251999997</v>
      </c>
      <c r="AT11" s="244">
        <v>6.3758160505000001</v>
      </c>
      <c r="AU11" s="244">
        <v>6.3968019557</v>
      </c>
      <c r="AV11" s="244">
        <v>6.5287204634</v>
      </c>
      <c r="AW11" s="244">
        <v>6.4025867969999997</v>
      </c>
      <c r="AX11" s="244">
        <v>6.4917799870000001</v>
      </c>
      <c r="AY11" s="244">
        <v>6.0560087459999998</v>
      </c>
      <c r="AZ11" s="368">
        <v>6.3380962289999996</v>
      </c>
      <c r="BA11" s="368">
        <v>6.4078824150000004</v>
      </c>
      <c r="BB11" s="368">
        <v>6.3236804019999999</v>
      </c>
      <c r="BC11" s="368">
        <v>6.2827523440000004</v>
      </c>
      <c r="BD11" s="368">
        <v>6.4390145399999996</v>
      </c>
      <c r="BE11" s="368">
        <v>6.4270536869999999</v>
      </c>
      <c r="BF11" s="368">
        <v>6.4653112210000003</v>
      </c>
      <c r="BG11" s="368">
        <v>6.488982343</v>
      </c>
      <c r="BH11" s="368">
        <v>6.5167266149999996</v>
      </c>
      <c r="BI11" s="368">
        <v>6.4010217809999999</v>
      </c>
      <c r="BJ11" s="368">
        <v>6.4908171049999996</v>
      </c>
      <c r="BK11" s="368">
        <v>6.1451095090000001</v>
      </c>
      <c r="BL11" s="368">
        <v>6.4099013060000001</v>
      </c>
      <c r="BM11" s="368">
        <v>6.4566860579999998</v>
      </c>
      <c r="BN11" s="368">
        <v>6.468989863</v>
      </c>
      <c r="BO11" s="368">
        <v>6.385668194</v>
      </c>
      <c r="BP11" s="368">
        <v>6.5519813740000004</v>
      </c>
      <c r="BQ11" s="368">
        <v>6.5500755069999999</v>
      </c>
      <c r="BR11" s="368">
        <v>6.5733952609999999</v>
      </c>
      <c r="BS11" s="368">
        <v>6.6001612789999999</v>
      </c>
      <c r="BT11" s="368">
        <v>6.5458559919999999</v>
      </c>
      <c r="BU11" s="368">
        <v>6.4366811159999999</v>
      </c>
      <c r="BV11" s="368">
        <v>6.5522441340000004</v>
      </c>
    </row>
    <row r="12" spans="1:74" ht="11.15" customHeight="1" x14ac:dyDescent="0.25">
      <c r="A12" s="159" t="s">
        <v>595</v>
      </c>
      <c r="B12" s="170" t="s">
        <v>340</v>
      </c>
      <c r="C12" s="244">
        <v>2.8387408911000001</v>
      </c>
      <c r="D12" s="244">
        <v>3.0328339010000001</v>
      </c>
      <c r="E12" s="244">
        <v>3.0843078362999998</v>
      </c>
      <c r="F12" s="244">
        <v>3.0561634100999999</v>
      </c>
      <c r="G12" s="244">
        <v>2.9948149551999999</v>
      </c>
      <c r="H12" s="244">
        <v>3.0948219085000002</v>
      </c>
      <c r="I12" s="244">
        <v>3.0735801920000001</v>
      </c>
      <c r="J12" s="244">
        <v>3.137031506</v>
      </c>
      <c r="K12" s="244">
        <v>3.1854060002</v>
      </c>
      <c r="L12" s="244">
        <v>3.1880975290000002</v>
      </c>
      <c r="M12" s="244">
        <v>3.0774676087000001</v>
      </c>
      <c r="N12" s="244">
        <v>3.1056117017</v>
      </c>
      <c r="O12" s="244">
        <v>2.8896883123000001</v>
      </c>
      <c r="P12" s="244">
        <v>3.0899474199000001</v>
      </c>
      <c r="Q12" s="244">
        <v>3.1445580545</v>
      </c>
      <c r="R12" s="244">
        <v>3.1179546533</v>
      </c>
      <c r="S12" s="244">
        <v>3.0576078127000001</v>
      </c>
      <c r="T12" s="244">
        <v>3.1625046105000001</v>
      </c>
      <c r="U12" s="244">
        <v>3.1436096721000002</v>
      </c>
      <c r="V12" s="244">
        <v>3.2115513682999999</v>
      </c>
      <c r="W12" s="244">
        <v>3.2642893596999998</v>
      </c>
      <c r="X12" s="244">
        <v>3.2705209880999999</v>
      </c>
      <c r="Y12" s="244">
        <v>3.1610685031000001</v>
      </c>
      <c r="Z12" s="244">
        <v>3.1937643707999999</v>
      </c>
      <c r="AA12" s="244">
        <v>2.5654507294000002</v>
      </c>
      <c r="AB12" s="244">
        <v>2.7432397565</v>
      </c>
      <c r="AC12" s="244">
        <v>2.7917228027999998</v>
      </c>
      <c r="AD12" s="244">
        <v>2.7681044372999999</v>
      </c>
      <c r="AE12" s="244">
        <v>2.7145288161000001</v>
      </c>
      <c r="AF12" s="244">
        <v>2.8076556648</v>
      </c>
      <c r="AG12" s="244">
        <v>2.7908808337000002</v>
      </c>
      <c r="AH12" s="244">
        <v>2.8511991293999999</v>
      </c>
      <c r="AI12" s="244">
        <v>2.8980196524999999</v>
      </c>
      <c r="AJ12" s="244">
        <v>2.9035520608000001</v>
      </c>
      <c r="AK12" s="244">
        <v>2.8063806959000002</v>
      </c>
      <c r="AL12" s="244">
        <v>2.8354079226</v>
      </c>
      <c r="AM12" s="244">
        <v>2.5968579329999999</v>
      </c>
      <c r="AN12" s="244">
        <v>2.8316084639999999</v>
      </c>
      <c r="AO12" s="244">
        <v>2.9119011600000002</v>
      </c>
      <c r="AP12" s="244">
        <v>2.8847015140000001</v>
      </c>
      <c r="AQ12" s="244">
        <v>2.833144195</v>
      </c>
      <c r="AR12" s="244">
        <v>2.948431915</v>
      </c>
      <c r="AS12" s="244">
        <v>2.9248856650000001</v>
      </c>
      <c r="AT12" s="244">
        <v>3.0299797069999999</v>
      </c>
      <c r="AU12" s="244">
        <v>3.0797823900000001</v>
      </c>
      <c r="AV12" s="244">
        <v>3.1666130379999999</v>
      </c>
      <c r="AW12" s="244">
        <v>3.0657257809999998</v>
      </c>
      <c r="AX12" s="244">
        <v>3.0953160500000001</v>
      </c>
      <c r="AY12" s="244">
        <v>2.7501762150000002</v>
      </c>
      <c r="AZ12" s="368">
        <v>2.9502779000000001</v>
      </c>
      <c r="BA12" s="368">
        <v>3.006499136</v>
      </c>
      <c r="BB12" s="368">
        <v>2.9134424760000002</v>
      </c>
      <c r="BC12" s="368">
        <v>2.856545879</v>
      </c>
      <c r="BD12" s="368">
        <v>2.9591440310000001</v>
      </c>
      <c r="BE12" s="368">
        <v>2.9262341580000002</v>
      </c>
      <c r="BF12" s="368">
        <v>2.994608811</v>
      </c>
      <c r="BG12" s="368">
        <v>3.0459404050000001</v>
      </c>
      <c r="BH12" s="368">
        <v>3.0525522459999999</v>
      </c>
      <c r="BI12" s="368">
        <v>2.9455390019999999</v>
      </c>
      <c r="BJ12" s="368">
        <v>2.973836704</v>
      </c>
      <c r="BK12" s="368">
        <v>2.7731724149999999</v>
      </c>
      <c r="BL12" s="368">
        <v>2.9569950280000001</v>
      </c>
      <c r="BM12" s="368">
        <v>3.004306294</v>
      </c>
      <c r="BN12" s="368">
        <v>2.9754837840000001</v>
      </c>
      <c r="BO12" s="368">
        <v>2.914806746</v>
      </c>
      <c r="BP12" s="368">
        <v>3.0081317759999999</v>
      </c>
      <c r="BQ12" s="368">
        <v>2.985535504</v>
      </c>
      <c r="BR12" s="368">
        <v>3.043701666</v>
      </c>
      <c r="BS12" s="368">
        <v>3.08734055</v>
      </c>
      <c r="BT12" s="368">
        <v>3.0872075259999998</v>
      </c>
      <c r="BU12" s="368">
        <v>2.9787414299999999</v>
      </c>
      <c r="BV12" s="368">
        <v>3.0026505929999998</v>
      </c>
    </row>
    <row r="13" spans="1:74" ht="11.15" customHeight="1" x14ac:dyDescent="0.2">
      <c r="AY13" s="152"/>
      <c r="BD13" s="445"/>
      <c r="BE13" s="445"/>
      <c r="BF13" s="445"/>
      <c r="BJ13" s="152"/>
    </row>
    <row r="14" spans="1:74" ht="11.15" customHeight="1" x14ac:dyDescent="0.25">
      <c r="A14" s="159" t="s">
        <v>596</v>
      </c>
      <c r="B14" s="169" t="s">
        <v>379</v>
      </c>
      <c r="C14" s="244">
        <v>14.107999469999999</v>
      </c>
      <c r="D14" s="244">
        <v>15.369646669</v>
      </c>
      <c r="E14" s="244">
        <v>15.04662781</v>
      </c>
      <c r="F14" s="244">
        <v>15.012902846999999</v>
      </c>
      <c r="G14" s="244">
        <v>14.851081262999999</v>
      </c>
      <c r="H14" s="244">
        <v>15.188214287999999</v>
      </c>
      <c r="I14" s="244">
        <v>15.604942943999999</v>
      </c>
      <c r="J14" s="244">
        <v>15.505654534</v>
      </c>
      <c r="K14" s="244">
        <v>15.268101089</v>
      </c>
      <c r="L14" s="244">
        <v>15.388989437999999</v>
      </c>
      <c r="M14" s="244">
        <v>14.959617749</v>
      </c>
      <c r="N14" s="244">
        <v>14.380315083999999</v>
      </c>
      <c r="O14" s="244">
        <v>14.726112575</v>
      </c>
      <c r="P14" s="244">
        <v>15.114330617</v>
      </c>
      <c r="Q14" s="244">
        <v>14.675813997000001</v>
      </c>
      <c r="R14" s="244">
        <v>15.268117022</v>
      </c>
      <c r="S14" s="244">
        <v>14.776117454</v>
      </c>
      <c r="T14" s="244">
        <v>15.018859973</v>
      </c>
      <c r="U14" s="244">
        <v>15.780994210999999</v>
      </c>
      <c r="V14" s="244">
        <v>15.372818183</v>
      </c>
      <c r="W14" s="244">
        <v>15.394705406</v>
      </c>
      <c r="X14" s="244">
        <v>15.386203886000001</v>
      </c>
      <c r="Y14" s="244">
        <v>14.840187883</v>
      </c>
      <c r="Z14" s="244">
        <v>14.512322086999999</v>
      </c>
      <c r="AA14" s="244">
        <v>14.096105769999999</v>
      </c>
      <c r="AB14" s="244">
        <v>14.625375787999999</v>
      </c>
      <c r="AC14" s="244">
        <v>13.432842503</v>
      </c>
      <c r="AD14" s="244">
        <v>11.037605267</v>
      </c>
      <c r="AE14" s="244">
        <v>11.384563942</v>
      </c>
      <c r="AF14" s="244">
        <v>12.713574046</v>
      </c>
      <c r="AG14" s="244">
        <v>13.703900677</v>
      </c>
      <c r="AH14" s="244">
        <v>13.158104066</v>
      </c>
      <c r="AI14" s="244">
        <v>13.912482701</v>
      </c>
      <c r="AJ14" s="244">
        <v>13.675189251000001</v>
      </c>
      <c r="AK14" s="244">
        <v>13.049144794</v>
      </c>
      <c r="AL14" s="244">
        <v>12.963253686</v>
      </c>
      <c r="AM14" s="244">
        <v>11.949220222999999</v>
      </c>
      <c r="AN14" s="244">
        <v>12.755456277</v>
      </c>
      <c r="AO14" s="244">
        <v>13.251684280999999</v>
      </c>
      <c r="AP14" s="244">
        <v>13.037282734</v>
      </c>
      <c r="AQ14" s="244">
        <v>12.900711503</v>
      </c>
      <c r="AR14" s="244">
        <v>14.156327363000001</v>
      </c>
      <c r="AS14" s="244">
        <v>14.46647518</v>
      </c>
      <c r="AT14" s="244">
        <v>14.35946466</v>
      </c>
      <c r="AU14" s="244">
        <v>14.885878197</v>
      </c>
      <c r="AV14" s="244">
        <v>14.865792258000001</v>
      </c>
      <c r="AW14" s="244">
        <v>14.168557228999999</v>
      </c>
      <c r="AX14" s="244">
        <v>13.871017755</v>
      </c>
      <c r="AY14" s="244">
        <v>13.398955054</v>
      </c>
      <c r="AZ14" s="368">
        <v>14.368765528000001</v>
      </c>
      <c r="BA14" s="368">
        <v>14.158439097</v>
      </c>
      <c r="BB14" s="368">
        <v>14.158916720000001</v>
      </c>
      <c r="BC14" s="368">
        <v>13.829298568</v>
      </c>
      <c r="BD14" s="368">
        <v>14.331364034</v>
      </c>
      <c r="BE14" s="368">
        <v>14.436672725999999</v>
      </c>
      <c r="BF14" s="368">
        <v>14.27537598</v>
      </c>
      <c r="BG14" s="368">
        <v>14.638417183</v>
      </c>
      <c r="BH14" s="368">
        <v>14.420580493999999</v>
      </c>
      <c r="BI14" s="368">
        <v>14.079610724</v>
      </c>
      <c r="BJ14" s="368">
        <v>13.846908843</v>
      </c>
      <c r="BK14" s="368">
        <v>13.461978951000001</v>
      </c>
      <c r="BL14" s="368">
        <v>14.360794344</v>
      </c>
      <c r="BM14" s="368">
        <v>14.08011389</v>
      </c>
      <c r="BN14" s="368">
        <v>14.150326615000001</v>
      </c>
      <c r="BO14" s="368">
        <v>13.851326449</v>
      </c>
      <c r="BP14" s="368">
        <v>14.385865842999999</v>
      </c>
      <c r="BQ14" s="368">
        <v>14.492439115</v>
      </c>
      <c r="BR14" s="368">
        <v>14.362912789999999</v>
      </c>
      <c r="BS14" s="368">
        <v>14.74517215</v>
      </c>
      <c r="BT14" s="368">
        <v>14.621240454</v>
      </c>
      <c r="BU14" s="368">
        <v>14.187184175000001</v>
      </c>
      <c r="BV14" s="368">
        <v>14.091539482</v>
      </c>
    </row>
    <row r="15" spans="1:74" ht="11.15" customHeight="1" x14ac:dyDescent="0.2">
      <c r="AY15" s="152"/>
      <c r="BD15" s="445"/>
      <c r="BE15" s="445"/>
      <c r="BF15" s="445"/>
      <c r="BJ15" s="152"/>
    </row>
    <row r="16" spans="1:74" ht="11.15" customHeight="1" x14ac:dyDescent="0.25">
      <c r="A16" s="159" t="s">
        <v>597</v>
      </c>
      <c r="B16" s="169" t="s">
        <v>917</v>
      </c>
      <c r="C16" s="244">
        <v>4.3535071494000004</v>
      </c>
      <c r="D16" s="244">
        <v>4.5790283111000001</v>
      </c>
      <c r="E16" s="244">
        <v>4.4749265949000003</v>
      </c>
      <c r="F16" s="244">
        <v>4.4048061725999998</v>
      </c>
      <c r="G16" s="244">
        <v>4.5358103864999997</v>
      </c>
      <c r="H16" s="244">
        <v>4.7270117885999996</v>
      </c>
      <c r="I16" s="244">
        <v>4.7884905850999999</v>
      </c>
      <c r="J16" s="244">
        <v>4.9027316737</v>
      </c>
      <c r="K16" s="244">
        <v>4.8137947691000003</v>
      </c>
      <c r="L16" s="244">
        <v>4.6444464872999998</v>
      </c>
      <c r="M16" s="244">
        <v>4.7086539064000004</v>
      </c>
      <c r="N16" s="244">
        <v>4.7513663665000001</v>
      </c>
      <c r="O16" s="244">
        <v>4.5786484302000003</v>
      </c>
      <c r="P16" s="244">
        <v>4.8195788091000002</v>
      </c>
      <c r="Q16" s="244">
        <v>4.7083709349999996</v>
      </c>
      <c r="R16" s="244">
        <v>4.6331211392</v>
      </c>
      <c r="S16" s="244">
        <v>4.7730783834999997</v>
      </c>
      <c r="T16" s="244">
        <v>4.9773403930000004</v>
      </c>
      <c r="U16" s="244">
        <v>5.0428944439999999</v>
      </c>
      <c r="V16" s="244">
        <v>5.1649399380999998</v>
      </c>
      <c r="W16" s="244">
        <v>5.0699349216999998</v>
      </c>
      <c r="X16" s="244">
        <v>4.8887872842000002</v>
      </c>
      <c r="Y16" s="244">
        <v>4.9573845537999999</v>
      </c>
      <c r="Z16" s="244">
        <v>5.0030319758999999</v>
      </c>
      <c r="AA16" s="244">
        <v>4.3263846088999998</v>
      </c>
      <c r="AB16" s="244">
        <v>4.5324084560999998</v>
      </c>
      <c r="AC16" s="244">
        <v>4.4020205657</v>
      </c>
      <c r="AD16" s="244">
        <v>4.3036295282000001</v>
      </c>
      <c r="AE16" s="244">
        <v>4.4192999530000003</v>
      </c>
      <c r="AF16" s="244">
        <v>4.6208016250000004</v>
      </c>
      <c r="AG16" s="244">
        <v>4.7672353705999999</v>
      </c>
      <c r="AH16" s="244">
        <v>4.8515636334999996</v>
      </c>
      <c r="AI16" s="244">
        <v>4.7802843072999996</v>
      </c>
      <c r="AJ16" s="244">
        <v>4.6126087757000001</v>
      </c>
      <c r="AK16" s="244">
        <v>4.6741492884999998</v>
      </c>
      <c r="AL16" s="244">
        <v>4.7279772649999998</v>
      </c>
      <c r="AM16" s="244">
        <v>4.5463587470000002</v>
      </c>
      <c r="AN16" s="244">
        <v>4.7682209179999999</v>
      </c>
      <c r="AO16" s="244">
        <v>4.6421426969999997</v>
      </c>
      <c r="AP16" s="244">
        <v>4.5677649450000004</v>
      </c>
      <c r="AQ16" s="244">
        <v>4.702039203</v>
      </c>
      <c r="AR16" s="244">
        <v>4.9008822309999998</v>
      </c>
      <c r="AS16" s="244">
        <v>5.0442496370000001</v>
      </c>
      <c r="AT16" s="244">
        <v>5.1386058060000002</v>
      </c>
      <c r="AU16" s="244">
        <v>5.0570047300000001</v>
      </c>
      <c r="AV16" s="244">
        <v>4.8874279429999996</v>
      </c>
      <c r="AW16" s="244">
        <v>4.8899273379999997</v>
      </c>
      <c r="AX16" s="244">
        <v>5.0288687110000003</v>
      </c>
      <c r="AY16" s="244">
        <v>4.7334112609999996</v>
      </c>
      <c r="AZ16" s="368">
        <v>4.9670036619999998</v>
      </c>
      <c r="BA16" s="368">
        <v>4.8319329829999997</v>
      </c>
      <c r="BB16" s="368">
        <v>4.74560081</v>
      </c>
      <c r="BC16" s="368">
        <v>4.8713801730000004</v>
      </c>
      <c r="BD16" s="368">
        <v>5.0706858549999998</v>
      </c>
      <c r="BE16" s="368">
        <v>5.2255126660000002</v>
      </c>
      <c r="BF16" s="368">
        <v>5.3221005249999997</v>
      </c>
      <c r="BG16" s="368">
        <v>5.2430560750000001</v>
      </c>
      <c r="BH16" s="368">
        <v>5.0582111540000003</v>
      </c>
      <c r="BI16" s="368">
        <v>5.131773516</v>
      </c>
      <c r="BJ16" s="368">
        <v>5.1889850239999999</v>
      </c>
      <c r="BK16" s="368">
        <v>4.6974137950000001</v>
      </c>
      <c r="BL16" s="368">
        <v>4.964778645</v>
      </c>
      <c r="BM16" s="368">
        <v>4.8466326070000001</v>
      </c>
      <c r="BN16" s="368">
        <v>4.827262352</v>
      </c>
      <c r="BO16" s="368">
        <v>4.9691743329999998</v>
      </c>
      <c r="BP16" s="368">
        <v>5.1932692960000004</v>
      </c>
      <c r="BQ16" s="368">
        <v>5.2737618399999997</v>
      </c>
      <c r="BR16" s="368">
        <v>5.4043256209999999</v>
      </c>
      <c r="BS16" s="368">
        <v>5.3164933100000002</v>
      </c>
      <c r="BT16" s="368">
        <v>5.2042444129999996</v>
      </c>
      <c r="BU16" s="368">
        <v>5.2581843839999998</v>
      </c>
      <c r="BV16" s="368">
        <v>5.2631734489999999</v>
      </c>
    </row>
    <row r="17" spans="1:74" ht="11.15" customHeight="1" x14ac:dyDescent="0.25">
      <c r="A17" s="159" t="s">
        <v>598</v>
      </c>
      <c r="B17" s="170" t="s">
        <v>366</v>
      </c>
      <c r="C17" s="244">
        <v>3.1841774075</v>
      </c>
      <c r="D17" s="244">
        <v>3.4096756801999999</v>
      </c>
      <c r="E17" s="244">
        <v>3.3052615511000001</v>
      </c>
      <c r="F17" s="244">
        <v>3.2280954009</v>
      </c>
      <c r="G17" s="244">
        <v>3.3590712025</v>
      </c>
      <c r="H17" s="244">
        <v>3.5501692596000001</v>
      </c>
      <c r="I17" s="244">
        <v>3.6095477924999999</v>
      </c>
      <c r="J17" s="244">
        <v>3.7236330773000001</v>
      </c>
      <c r="K17" s="244">
        <v>3.6345297423999998</v>
      </c>
      <c r="L17" s="244">
        <v>3.4576770586999999</v>
      </c>
      <c r="M17" s="244">
        <v>3.521793212</v>
      </c>
      <c r="N17" s="244">
        <v>3.5646667010000002</v>
      </c>
      <c r="O17" s="244">
        <v>3.4014925370000002</v>
      </c>
      <c r="P17" s="244">
        <v>3.6424025257000001</v>
      </c>
      <c r="Q17" s="244">
        <v>3.5308750874000001</v>
      </c>
      <c r="R17" s="244">
        <v>3.4484561325</v>
      </c>
      <c r="S17" s="244">
        <v>3.5883903752999999</v>
      </c>
      <c r="T17" s="244">
        <v>3.7925519068</v>
      </c>
      <c r="U17" s="244">
        <v>3.8560007321000001</v>
      </c>
      <c r="V17" s="244">
        <v>3.9778915927999998</v>
      </c>
      <c r="W17" s="244">
        <v>3.8827210183999998</v>
      </c>
      <c r="X17" s="244">
        <v>3.6938100268</v>
      </c>
      <c r="Y17" s="244">
        <v>3.7623204109000001</v>
      </c>
      <c r="Z17" s="244">
        <v>3.8081378817</v>
      </c>
      <c r="AA17" s="244">
        <v>3.1041883999</v>
      </c>
      <c r="AB17" s="244">
        <v>3.3240418860999998</v>
      </c>
      <c r="AC17" s="244">
        <v>3.2222623947</v>
      </c>
      <c r="AD17" s="244">
        <v>3.1470471882000002</v>
      </c>
      <c r="AE17" s="244">
        <v>3.2747506149999999</v>
      </c>
      <c r="AF17" s="244">
        <v>3.4610676069999999</v>
      </c>
      <c r="AG17" s="244">
        <v>3.5189707495999998</v>
      </c>
      <c r="AH17" s="244">
        <v>3.6302078584999999</v>
      </c>
      <c r="AI17" s="244">
        <v>3.5433555753000001</v>
      </c>
      <c r="AJ17" s="244">
        <v>3.3709561646999999</v>
      </c>
      <c r="AK17" s="244">
        <v>3.4334784654999999</v>
      </c>
      <c r="AL17" s="244">
        <v>3.4752913049999998</v>
      </c>
      <c r="AM17" s="244">
        <v>3.2967556999999998</v>
      </c>
      <c r="AN17" s="244">
        <v>3.531996108</v>
      </c>
      <c r="AO17" s="244">
        <v>3.4260323590000001</v>
      </c>
      <c r="AP17" s="244">
        <v>3.3511784059999998</v>
      </c>
      <c r="AQ17" s="244">
        <v>3.4977686590000001</v>
      </c>
      <c r="AR17" s="244">
        <v>3.7020189029999999</v>
      </c>
      <c r="AS17" s="244">
        <v>3.757012939</v>
      </c>
      <c r="AT17" s="244">
        <v>3.877553383</v>
      </c>
      <c r="AU17" s="244">
        <v>3.782172477</v>
      </c>
      <c r="AV17" s="244">
        <v>3.6066272979999998</v>
      </c>
      <c r="AW17" s="244">
        <v>3.6099528209999998</v>
      </c>
      <c r="AX17" s="244">
        <v>3.739906247</v>
      </c>
      <c r="AY17" s="244">
        <v>3.4267483470000002</v>
      </c>
      <c r="AZ17" s="368">
        <v>3.675774772</v>
      </c>
      <c r="BA17" s="368">
        <v>3.560620047</v>
      </c>
      <c r="BB17" s="368">
        <v>3.4752756279999999</v>
      </c>
      <c r="BC17" s="368">
        <v>3.6160991170000001</v>
      </c>
      <c r="BD17" s="368">
        <v>3.81959559</v>
      </c>
      <c r="BE17" s="368">
        <v>3.8832940389999999</v>
      </c>
      <c r="BF17" s="368">
        <v>4.0075440249999996</v>
      </c>
      <c r="BG17" s="368">
        <v>3.913225417</v>
      </c>
      <c r="BH17" s="368">
        <v>3.7267331270000001</v>
      </c>
      <c r="BI17" s="368">
        <v>3.801074973</v>
      </c>
      <c r="BJ17" s="368">
        <v>3.8487205449999999</v>
      </c>
      <c r="BK17" s="368">
        <v>3.4633562429999998</v>
      </c>
      <c r="BL17" s="368">
        <v>3.70885891</v>
      </c>
      <c r="BM17" s="368">
        <v>3.596916775</v>
      </c>
      <c r="BN17" s="368">
        <v>3.5144965639999999</v>
      </c>
      <c r="BO17" s="368">
        <v>3.657588515</v>
      </c>
      <c r="BP17" s="368">
        <v>3.8658201399999998</v>
      </c>
      <c r="BQ17" s="368">
        <v>3.9313397669999999</v>
      </c>
      <c r="BR17" s="368">
        <v>4.0561316229999997</v>
      </c>
      <c r="BS17" s="368">
        <v>3.9607780240000001</v>
      </c>
      <c r="BT17" s="368">
        <v>3.7703520749999999</v>
      </c>
      <c r="BU17" s="368">
        <v>3.8410046950000001</v>
      </c>
      <c r="BV17" s="368">
        <v>3.8886418690000002</v>
      </c>
    </row>
    <row r="18" spans="1:74" ht="11.15" customHeight="1" x14ac:dyDescent="0.2">
      <c r="AY18" s="152"/>
      <c r="BD18" s="445"/>
      <c r="BE18" s="445"/>
      <c r="BF18" s="445"/>
      <c r="BJ18" s="152"/>
    </row>
    <row r="19" spans="1:74" ht="11.15" customHeight="1" x14ac:dyDescent="0.25">
      <c r="A19" s="159" t="s">
        <v>599</v>
      </c>
      <c r="B19" s="169" t="s">
        <v>380</v>
      </c>
      <c r="C19" s="244">
        <v>8.2444172620000007</v>
      </c>
      <c r="D19" s="244">
        <v>8.1983678756000007</v>
      </c>
      <c r="E19" s="244">
        <v>8.1989468266000003</v>
      </c>
      <c r="F19" s="244">
        <v>8.2842149270000007</v>
      </c>
      <c r="G19" s="244">
        <v>8.8254597675999999</v>
      </c>
      <c r="H19" s="244">
        <v>9.1899035851999997</v>
      </c>
      <c r="I19" s="244">
        <v>9.1308427488999993</v>
      </c>
      <c r="J19" s="244">
        <v>9.1847076972000004</v>
      </c>
      <c r="K19" s="244">
        <v>8.9516086768999994</v>
      </c>
      <c r="L19" s="244">
        <v>8.8186299673999997</v>
      </c>
      <c r="M19" s="244">
        <v>8.4517061873999992</v>
      </c>
      <c r="N19" s="244">
        <v>8.4248785935000008</v>
      </c>
      <c r="O19" s="244">
        <v>8.1367338323999991</v>
      </c>
      <c r="P19" s="244">
        <v>8.0934345931999996</v>
      </c>
      <c r="Q19" s="244">
        <v>8.0937961970999996</v>
      </c>
      <c r="R19" s="244">
        <v>8.1806264579000008</v>
      </c>
      <c r="S19" s="244">
        <v>8.7050388065999993</v>
      </c>
      <c r="T19" s="244">
        <v>9.0654011154000003</v>
      </c>
      <c r="U19" s="244">
        <v>9.0030119030000009</v>
      </c>
      <c r="V19" s="244">
        <v>9.0540984924999997</v>
      </c>
      <c r="W19" s="244">
        <v>8.8565190525999995</v>
      </c>
      <c r="X19" s="244">
        <v>8.6763746129000001</v>
      </c>
      <c r="Y19" s="244">
        <v>8.3172369279999998</v>
      </c>
      <c r="Z19" s="244">
        <v>8.2831650588999999</v>
      </c>
      <c r="AA19" s="244">
        <v>8.0706560332000006</v>
      </c>
      <c r="AB19" s="244">
        <v>8.1672180336999993</v>
      </c>
      <c r="AC19" s="244">
        <v>7.4770777653999998</v>
      </c>
      <c r="AD19" s="244">
        <v>6.7335797867</v>
      </c>
      <c r="AE19" s="244">
        <v>7.3963980199000003</v>
      </c>
      <c r="AF19" s="244">
        <v>8.1484540232999993</v>
      </c>
      <c r="AG19" s="244">
        <v>8.390080889</v>
      </c>
      <c r="AH19" s="244">
        <v>8.4805024041999992</v>
      </c>
      <c r="AI19" s="244">
        <v>8.4286908196999999</v>
      </c>
      <c r="AJ19" s="244">
        <v>8.0781976448999995</v>
      </c>
      <c r="AK19" s="244">
        <v>7.9008550677000002</v>
      </c>
      <c r="AL19" s="244">
        <v>8.1602828042999995</v>
      </c>
      <c r="AM19" s="244">
        <v>7.9649550253000001</v>
      </c>
      <c r="AN19" s="244">
        <v>7.8198600223000003</v>
      </c>
      <c r="AO19" s="244">
        <v>7.7036291078000003</v>
      </c>
      <c r="AP19" s="244">
        <v>7.7549481592999996</v>
      </c>
      <c r="AQ19" s="244">
        <v>8.2132764866999999</v>
      </c>
      <c r="AR19" s="244">
        <v>8.7311618772999999</v>
      </c>
      <c r="AS19" s="244">
        <v>8.7515125901000008</v>
      </c>
      <c r="AT19" s="244">
        <v>8.7972516496999997</v>
      </c>
      <c r="AU19" s="244">
        <v>8.7117238697000001</v>
      </c>
      <c r="AV19" s="244">
        <v>8.5249812489999997</v>
      </c>
      <c r="AW19" s="244">
        <v>8.4688943400000003</v>
      </c>
      <c r="AX19" s="244">
        <v>8.5946210950000008</v>
      </c>
      <c r="AY19" s="244">
        <v>8.8776759070000004</v>
      </c>
      <c r="AZ19" s="368">
        <v>8.7107659389999998</v>
      </c>
      <c r="BA19" s="368">
        <v>8.2948617109999994</v>
      </c>
      <c r="BB19" s="368">
        <v>8.1614483169999996</v>
      </c>
      <c r="BC19" s="368">
        <v>8.6159632179999992</v>
      </c>
      <c r="BD19" s="368">
        <v>9.003034542</v>
      </c>
      <c r="BE19" s="368">
        <v>9.0406384880000008</v>
      </c>
      <c r="BF19" s="368">
        <v>9.0963482750000004</v>
      </c>
      <c r="BG19" s="368">
        <v>8.9855098499999997</v>
      </c>
      <c r="BH19" s="368">
        <v>8.6957146089999995</v>
      </c>
      <c r="BI19" s="368">
        <v>8.3254953900000004</v>
      </c>
      <c r="BJ19" s="368">
        <v>8.4689294079999993</v>
      </c>
      <c r="BK19" s="368">
        <v>9.0129683759999999</v>
      </c>
      <c r="BL19" s="368">
        <v>8.8768441889999998</v>
      </c>
      <c r="BM19" s="368">
        <v>8.4287824839999992</v>
      </c>
      <c r="BN19" s="368">
        <v>8.2652088490000004</v>
      </c>
      <c r="BO19" s="368">
        <v>8.7718375829999999</v>
      </c>
      <c r="BP19" s="368">
        <v>9.2717720299999993</v>
      </c>
      <c r="BQ19" s="368">
        <v>9.2633343989999997</v>
      </c>
      <c r="BR19" s="368">
        <v>9.329534207</v>
      </c>
      <c r="BS19" s="368">
        <v>9.1386368410000003</v>
      </c>
      <c r="BT19" s="368">
        <v>8.7720467600000003</v>
      </c>
      <c r="BU19" s="368">
        <v>8.5596342639999996</v>
      </c>
      <c r="BV19" s="368">
        <v>8.8349965439999991</v>
      </c>
    </row>
    <row r="20" spans="1:74" ht="11.15" customHeight="1" x14ac:dyDescent="0.2">
      <c r="AY20" s="152"/>
      <c r="BD20" s="445"/>
      <c r="BE20" s="445"/>
      <c r="BF20" s="445"/>
      <c r="BJ20" s="152"/>
    </row>
    <row r="21" spans="1:74" ht="11.15" customHeight="1" x14ac:dyDescent="0.25">
      <c r="A21" s="159" t="s">
        <v>600</v>
      </c>
      <c r="B21" s="169" t="s">
        <v>381</v>
      </c>
      <c r="C21" s="244">
        <v>35.202336782000003</v>
      </c>
      <c r="D21" s="244">
        <v>35.866824657999999</v>
      </c>
      <c r="E21" s="244">
        <v>35.514741225999998</v>
      </c>
      <c r="F21" s="244">
        <v>35.191500179000002</v>
      </c>
      <c r="G21" s="244">
        <v>35.091181271000004</v>
      </c>
      <c r="H21" s="244">
        <v>34.466441345</v>
      </c>
      <c r="I21" s="244">
        <v>34.537531305000002</v>
      </c>
      <c r="J21" s="244">
        <v>34.115410738999998</v>
      </c>
      <c r="K21" s="244">
        <v>34.598479275000003</v>
      </c>
      <c r="L21" s="244">
        <v>34.073070446999999</v>
      </c>
      <c r="M21" s="244">
        <v>35.395987439000002</v>
      </c>
      <c r="N21" s="244">
        <v>36.402652132</v>
      </c>
      <c r="O21" s="244">
        <v>35.607822534</v>
      </c>
      <c r="P21" s="244">
        <v>35.962787726000002</v>
      </c>
      <c r="Q21" s="244">
        <v>35.696865289999998</v>
      </c>
      <c r="R21" s="244">
        <v>35.658766802999999</v>
      </c>
      <c r="S21" s="244">
        <v>35.303034349000001</v>
      </c>
      <c r="T21" s="244">
        <v>34.800995483999998</v>
      </c>
      <c r="U21" s="244">
        <v>35.053865913999999</v>
      </c>
      <c r="V21" s="244">
        <v>34.674166374000002</v>
      </c>
      <c r="W21" s="244">
        <v>34.884086859</v>
      </c>
      <c r="X21" s="244">
        <v>34.375450567000001</v>
      </c>
      <c r="Y21" s="244">
        <v>36.117128555999997</v>
      </c>
      <c r="Z21" s="244">
        <v>37.048691462999997</v>
      </c>
      <c r="AA21" s="244">
        <v>35.812485352000003</v>
      </c>
      <c r="AB21" s="244">
        <v>35.540802945000003</v>
      </c>
      <c r="AC21" s="244">
        <v>33.274870888999999</v>
      </c>
      <c r="AD21" s="244">
        <v>31.032824126000001</v>
      </c>
      <c r="AE21" s="244">
        <v>32.408158733999997</v>
      </c>
      <c r="AF21" s="244">
        <v>33.086578580999998</v>
      </c>
      <c r="AG21" s="244">
        <v>33.582186874999998</v>
      </c>
      <c r="AH21" s="244">
        <v>33.248301263000002</v>
      </c>
      <c r="AI21" s="244">
        <v>34.619492092999998</v>
      </c>
      <c r="AJ21" s="244">
        <v>34.483401727</v>
      </c>
      <c r="AK21" s="244">
        <v>36.509534058</v>
      </c>
      <c r="AL21" s="244">
        <v>36.977562257000002</v>
      </c>
      <c r="AM21" s="244">
        <v>35.809778061999999</v>
      </c>
      <c r="AN21" s="244">
        <v>36.994543682</v>
      </c>
      <c r="AO21" s="244">
        <v>36.518430688000002</v>
      </c>
      <c r="AP21" s="244">
        <v>36.154261902999998</v>
      </c>
      <c r="AQ21" s="244">
        <v>35.096697585000001</v>
      </c>
      <c r="AR21" s="244">
        <v>35.349354800999997</v>
      </c>
      <c r="AS21" s="244">
        <v>35.078667537999998</v>
      </c>
      <c r="AT21" s="244">
        <v>34.202670849999997</v>
      </c>
      <c r="AU21" s="244">
        <v>35.656795244000001</v>
      </c>
      <c r="AV21" s="244">
        <v>35.368813109000001</v>
      </c>
      <c r="AW21" s="244">
        <v>36.335358546000002</v>
      </c>
      <c r="AX21" s="244">
        <v>37.940480696999998</v>
      </c>
      <c r="AY21" s="244">
        <v>36.980330840000001</v>
      </c>
      <c r="AZ21" s="368">
        <v>37.893398488999999</v>
      </c>
      <c r="BA21" s="368">
        <v>37.248384172999998</v>
      </c>
      <c r="BB21" s="368">
        <v>37.254449614999999</v>
      </c>
      <c r="BC21" s="368">
        <v>37.111712101000002</v>
      </c>
      <c r="BD21" s="368">
        <v>36.857189742000003</v>
      </c>
      <c r="BE21" s="368">
        <v>36.595092858000001</v>
      </c>
      <c r="BF21" s="368">
        <v>36.177844227999998</v>
      </c>
      <c r="BG21" s="368">
        <v>36.920583002000001</v>
      </c>
      <c r="BH21" s="368">
        <v>36.274804109000002</v>
      </c>
      <c r="BI21" s="368">
        <v>37.887672025000001</v>
      </c>
      <c r="BJ21" s="368">
        <v>38.925417478</v>
      </c>
      <c r="BK21" s="368">
        <v>38.740933712999997</v>
      </c>
      <c r="BL21" s="368">
        <v>39.882911810000003</v>
      </c>
      <c r="BM21" s="368">
        <v>39.282606088999998</v>
      </c>
      <c r="BN21" s="368">
        <v>38.787684605000003</v>
      </c>
      <c r="BO21" s="368">
        <v>38.358075360999997</v>
      </c>
      <c r="BP21" s="368">
        <v>37.920608066</v>
      </c>
      <c r="BQ21" s="368">
        <v>37.399206438999997</v>
      </c>
      <c r="BR21" s="368">
        <v>36.831764575000001</v>
      </c>
      <c r="BS21" s="368">
        <v>37.509454372</v>
      </c>
      <c r="BT21" s="368">
        <v>36.570186677999999</v>
      </c>
      <c r="BU21" s="368">
        <v>38.148771867000001</v>
      </c>
      <c r="BV21" s="368">
        <v>39.122225430999997</v>
      </c>
    </row>
    <row r="22" spans="1:74" ht="11.15" customHeight="1" x14ac:dyDescent="0.25">
      <c r="A22" s="159" t="s">
        <v>285</v>
      </c>
      <c r="B22" s="170" t="s">
        <v>332</v>
      </c>
      <c r="C22" s="244">
        <v>13.304669275</v>
      </c>
      <c r="D22" s="244">
        <v>13.709808061</v>
      </c>
      <c r="E22" s="244">
        <v>13.628812722999999</v>
      </c>
      <c r="F22" s="244">
        <v>13.914890753</v>
      </c>
      <c r="G22" s="244">
        <v>13.716845307</v>
      </c>
      <c r="H22" s="244">
        <v>13.564693568999999</v>
      </c>
      <c r="I22" s="244">
        <v>13.514036000999999</v>
      </c>
      <c r="J22" s="244">
        <v>13.102617687</v>
      </c>
      <c r="K22" s="244">
        <v>13.81715434</v>
      </c>
      <c r="L22" s="244">
        <v>13.011278959</v>
      </c>
      <c r="M22" s="244">
        <v>13.831271048</v>
      </c>
      <c r="N22" s="244">
        <v>14.221636654999999</v>
      </c>
      <c r="O22" s="244">
        <v>13.704991006</v>
      </c>
      <c r="P22" s="244">
        <v>14.120673123</v>
      </c>
      <c r="Q22" s="244">
        <v>14.035805472</v>
      </c>
      <c r="R22" s="244">
        <v>14.328593092</v>
      </c>
      <c r="S22" s="244">
        <v>14.122900502</v>
      </c>
      <c r="T22" s="244">
        <v>13.964273497000001</v>
      </c>
      <c r="U22" s="244">
        <v>13.909941541</v>
      </c>
      <c r="V22" s="244">
        <v>13.484106424</v>
      </c>
      <c r="W22" s="244">
        <v>14.217042127999999</v>
      </c>
      <c r="X22" s="244">
        <v>13.384847556</v>
      </c>
      <c r="Y22" s="244">
        <v>14.225982901</v>
      </c>
      <c r="Z22" s="244">
        <v>14.6247317</v>
      </c>
      <c r="AA22" s="244">
        <v>14.35562848</v>
      </c>
      <c r="AB22" s="244">
        <v>13.733777480000001</v>
      </c>
      <c r="AC22" s="244">
        <v>13.55943355</v>
      </c>
      <c r="AD22" s="244">
        <v>14.1630669</v>
      </c>
      <c r="AE22" s="244">
        <v>14.130823639999999</v>
      </c>
      <c r="AF22" s="244">
        <v>13.95173436</v>
      </c>
      <c r="AG22" s="244">
        <v>14.488147489999999</v>
      </c>
      <c r="AH22" s="244">
        <v>14.333060079999999</v>
      </c>
      <c r="AI22" s="244">
        <v>15.135654819999999</v>
      </c>
      <c r="AJ22" s="244">
        <v>14.33704972</v>
      </c>
      <c r="AK22" s="244">
        <v>15.27682461</v>
      </c>
      <c r="AL22" s="244">
        <v>15.7080667</v>
      </c>
      <c r="AM22" s="244">
        <v>14.99639193</v>
      </c>
      <c r="AN22" s="244">
        <v>15.44531093</v>
      </c>
      <c r="AO22" s="244">
        <v>15.35405057</v>
      </c>
      <c r="AP22" s="244">
        <v>15.66997551</v>
      </c>
      <c r="AQ22" s="244">
        <v>15.44795362</v>
      </c>
      <c r="AR22" s="244">
        <v>15.27649302</v>
      </c>
      <c r="AS22" s="244">
        <v>15.06697649</v>
      </c>
      <c r="AT22" s="244">
        <v>14.53028495</v>
      </c>
      <c r="AU22" s="244">
        <v>15.346842430000001</v>
      </c>
      <c r="AV22" s="244">
        <v>14.52907343</v>
      </c>
      <c r="AW22" s="244">
        <v>15.4179166</v>
      </c>
      <c r="AX22" s="244">
        <v>16.00919859</v>
      </c>
      <c r="AY22" s="244">
        <v>15.42478268</v>
      </c>
      <c r="AZ22" s="368">
        <v>15.61807756</v>
      </c>
      <c r="BA22" s="368">
        <v>15.51705377</v>
      </c>
      <c r="BB22" s="368">
        <v>16.070105529999999</v>
      </c>
      <c r="BC22" s="368">
        <v>15.913337200000001</v>
      </c>
      <c r="BD22" s="368">
        <v>15.76459622</v>
      </c>
      <c r="BE22" s="368">
        <v>15.693319969999999</v>
      </c>
      <c r="BF22" s="368">
        <v>15.2094814</v>
      </c>
      <c r="BG22" s="368">
        <v>16.047965179999998</v>
      </c>
      <c r="BH22" s="368">
        <v>15.10245477</v>
      </c>
      <c r="BI22" s="368">
        <v>16.062911679999999</v>
      </c>
      <c r="BJ22" s="368">
        <v>16.51860143</v>
      </c>
      <c r="BK22" s="368">
        <v>16.47938332</v>
      </c>
      <c r="BL22" s="368">
        <v>16.848418250000002</v>
      </c>
      <c r="BM22" s="368">
        <v>16.64287483</v>
      </c>
      <c r="BN22" s="368">
        <v>16.870839839999999</v>
      </c>
      <c r="BO22" s="368">
        <v>16.526602100000002</v>
      </c>
      <c r="BP22" s="368">
        <v>16.236390700000001</v>
      </c>
      <c r="BQ22" s="368">
        <v>16.06589902</v>
      </c>
      <c r="BR22" s="368">
        <v>15.468960859999999</v>
      </c>
      <c r="BS22" s="368">
        <v>16.202169489999999</v>
      </c>
      <c r="BT22" s="368">
        <v>15.13877351</v>
      </c>
      <c r="BU22" s="368">
        <v>15.99618392</v>
      </c>
      <c r="BV22" s="368">
        <v>16.345781209999998</v>
      </c>
    </row>
    <row r="23" spans="1:74" ht="11.15" customHeight="1" x14ac:dyDescent="0.25">
      <c r="A23" s="159" t="s">
        <v>280</v>
      </c>
      <c r="B23" s="170" t="s">
        <v>601</v>
      </c>
      <c r="C23" s="244">
        <v>4.3147419354999998</v>
      </c>
      <c r="D23" s="244">
        <v>4.6193928571000002</v>
      </c>
      <c r="E23" s="244">
        <v>4.0893548387000003</v>
      </c>
      <c r="F23" s="244">
        <v>3.6787666667000001</v>
      </c>
      <c r="G23" s="244">
        <v>3.5092580645</v>
      </c>
      <c r="H23" s="244">
        <v>3.3130999999999999</v>
      </c>
      <c r="I23" s="244">
        <v>3.5772580645000001</v>
      </c>
      <c r="J23" s="244">
        <v>3.6720322580999998</v>
      </c>
      <c r="K23" s="244">
        <v>3.5715333333000001</v>
      </c>
      <c r="L23" s="244">
        <v>3.6959677419000001</v>
      </c>
      <c r="M23" s="244">
        <v>3.9367000000000001</v>
      </c>
      <c r="N23" s="244">
        <v>4.2710322581</v>
      </c>
      <c r="O23" s="244">
        <v>4.1328064515999996</v>
      </c>
      <c r="P23" s="244">
        <v>4.3856428570999997</v>
      </c>
      <c r="Q23" s="244">
        <v>3.8961935483999999</v>
      </c>
      <c r="R23" s="244">
        <v>3.6628333333</v>
      </c>
      <c r="S23" s="244">
        <v>3.3946774193999998</v>
      </c>
      <c r="T23" s="244">
        <v>3.3889666667</v>
      </c>
      <c r="U23" s="244">
        <v>3.4789677419</v>
      </c>
      <c r="V23" s="244">
        <v>3.5126451613</v>
      </c>
      <c r="W23" s="244">
        <v>3.5642333332999998</v>
      </c>
      <c r="X23" s="244">
        <v>3.4368387096999999</v>
      </c>
      <c r="Y23" s="244">
        <v>3.8273999999999999</v>
      </c>
      <c r="Z23" s="244">
        <v>4.2364193547999998</v>
      </c>
      <c r="AA23" s="244">
        <v>3.7972903225999999</v>
      </c>
      <c r="AB23" s="244">
        <v>4.0369655171999996</v>
      </c>
      <c r="AC23" s="244">
        <v>3.5134516129</v>
      </c>
      <c r="AD23" s="244">
        <v>3.1180333333000001</v>
      </c>
      <c r="AE23" s="244">
        <v>2.7664516129000001</v>
      </c>
      <c r="AF23" s="244">
        <v>2.9001333332999999</v>
      </c>
      <c r="AG23" s="244">
        <v>3.0198387097000001</v>
      </c>
      <c r="AH23" s="244">
        <v>3.0756129032000001</v>
      </c>
      <c r="AI23" s="244">
        <v>3.0994000000000002</v>
      </c>
      <c r="AJ23" s="244">
        <v>3.1923870968000001</v>
      </c>
      <c r="AK23" s="244">
        <v>3.4763666667000002</v>
      </c>
      <c r="AL23" s="244">
        <v>3.9333225806000001</v>
      </c>
      <c r="AM23" s="244">
        <v>3.7788064515999999</v>
      </c>
      <c r="AN23" s="244">
        <v>3.8343928571000001</v>
      </c>
      <c r="AO23" s="244">
        <v>3.5816129031999999</v>
      </c>
      <c r="AP23" s="244">
        <v>3.2586333333000002</v>
      </c>
      <c r="AQ23" s="244">
        <v>2.9289354839000001</v>
      </c>
      <c r="AR23" s="244">
        <v>3.0648666667</v>
      </c>
      <c r="AS23" s="244">
        <v>3.1248387097000001</v>
      </c>
      <c r="AT23" s="244">
        <v>3.1122903225999998</v>
      </c>
      <c r="AU23" s="244">
        <v>3.3207333333000002</v>
      </c>
      <c r="AV23" s="244">
        <v>3.3458709676999998</v>
      </c>
      <c r="AW23" s="244">
        <v>3.2358187119999999</v>
      </c>
      <c r="AX23" s="244">
        <v>3.8238609139999999</v>
      </c>
      <c r="AY23" s="244">
        <v>3.7349053259999998</v>
      </c>
      <c r="AZ23" s="368">
        <v>3.9372067419999999</v>
      </c>
      <c r="BA23" s="368">
        <v>3.5485858920000002</v>
      </c>
      <c r="BB23" s="368">
        <v>3.2208385530000001</v>
      </c>
      <c r="BC23" s="368">
        <v>2.9896082329999998</v>
      </c>
      <c r="BD23" s="368">
        <v>3.031750594</v>
      </c>
      <c r="BE23" s="368">
        <v>3.1577938630000002</v>
      </c>
      <c r="BF23" s="368">
        <v>3.251927749</v>
      </c>
      <c r="BG23" s="368">
        <v>3.166163466</v>
      </c>
      <c r="BH23" s="368">
        <v>3.201216369</v>
      </c>
      <c r="BI23" s="368">
        <v>3.438262253</v>
      </c>
      <c r="BJ23" s="368">
        <v>3.9267674270000001</v>
      </c>
      <c r="BK23" s="368">
        <v>3.6000233060000002</v>
      </c>
      <c r="BL23" s="368">
        <v>3.8416633830000002</v>
      </c>
      <c r="BM23" s="368">
        <v>3.5402854609999999</v>
      </c>
      <c r="BN23" s="368">
        <v>3.2085767939999998</v>
      </c>
      <c r="BO23" s="368">
        <v>2.9511132529999999</v>
      </c>
      <c r="BP23" s="368">
        <v>2.9800483209999999</v>
      </c>
      <c r="BQ23" s="368">
        <v>3.1074395940000001</v>
      </c>
      <c r="BR23" s="368">
        <v>3.204641327</v>
      </c>
      <c r="BS23" s="368">
        <v>3.1289066320000001</v>
      </c>
      <c r="BT23" s="368">
        <v>3.158053094</v>
      </c>
      <c r="BU23" s="368">
        <v>3.3930332509999999</v>
      </c>
      <c r="BV23" s="368">
        <v>3.8667705950000002</v>
      </c>
    </row>
    <row r="24" spans="1:74" ht="11.15" customHeight="1" x14ac:dyDescent="0.25">
      <c r="A24" s="159" t="s">
        <v>602</v>
      </c>
      <c r="B24" s="170" t="s">
        <v>333</v>
      </c>
      <c r="C24" s="244">
        <v>4.6749830129000003</v>
      </c>
      <c r="D24" s="244">
        <v>4.5485707915000004</v>
      </c>
      <c r="E24" s="244">
        <v>5.0089035553999999</v>
      </c>
      <c r="F24" s="244">
        <v>4.7826346396000003</v>
      </c>
      <c r="G24" s="244">
        <v>5.0147277859999999</v>
      </c>
      <c r="H24" s="244">
        <v>4.7749219944999997</v>
      </c>
      <c r="I24" s="244">
        <v>4.6792045530999999</v>
      </c>
      <c r="J24" s="244">
        <v>4.575178137</v>
      </c>
      <c r="K24" s="244">
        <v>4.5029898024000001</v>
      </c>
      <c r="L24" s="244">
        <v>4.7758909778999996</v>
      </c>
      <c r="M24" s="244">
        <v>4.8152435259999997</v>
      </c>
      <c r="N24" s="244">
        <v>5.0322898154000004</v>
      </c>
      <c r="O24" s="244">
        <v>4.8844874107000003</v>
      </c>
      <c r="P24" s="244">
        <v>4.6242921737999998</v>
      </c>
      <c r="Q24" s="244">
        <v>5.1224878866000001</v>
      </c>
      <c r="R24" s="244">
        <v>4.9618800252000002</v>
      </c>
      <c r="S24" s="244">
        <v>5.1908159221999997</v>
      </c>
      <c r="T24" s="244">
        <v>4.8472405622999997</v>
      </c>
      <c r="U24" s="244">
        <v>4.9484695876</v>
      </c>
      <c r="V24" s="244">
        <v>4.8253587684000001</v>
      </c>
      <c r="W24" s="244">
        <v>4.5003654439999998</v>
      </c>
      <c r="X24" s="244">
        <v>4.8402535671000004</v>
      </c>
      <c r="Y24" s="244">
        <v>5.1132527171</v>
      </c>
      <c r="Z24" s="244">
        <v>5.1825605475999996</v>
      </c>
      <c r="AA24" s="244">
        <v>5.0227403290000003</v>
      </c>
      <c r="AB24" s="244">
        <v>5.1598136910000001</v>
      </c>
      <c r="AC24" s="244">
        <v>4.3281058940000001</v>
      </c>
      <c r="AD24" s="244">
        <v>2.766498742</v>
      </c>
      <c r="AE24" s="244">
        <v>4.0712094109999999</v>
      </c>
      <c r="AF24" s="244">
        <v>4.4417431929999998</v>
      </c>
      <c r="AG24" s="244">
        <v>4.2130178589999998</v>
      </c>
      <c r="AH24" s="244">
        <v>3.9304807249999998</v>
      </c>
      <c r="AI24" s="244">
        <v>4.2783305399999998</v>
      </c>
      <c r="AJ24" s="244">
        <v>4.7839737529999997</v>
      </c>
      <c r="AK24" s="244">
        <v>5.3975161399999996</v>
      </c>
      <c r="AL24" s="244">
        <v>4.9675487470000004</v>
      </c>
      <c r="AM24" s="244">
        <v>4.8143563110000001</v>
      </c>
      <c r="AN24" s="244">
        <v>5.010537341</v>
      </c>
      <c r="AO24" s="244">
        <v>4.9946783080000001</v>
      </c>
      <c r="AP24" s="244">
        <v>4.633173695</v>
      </c>
      <c r="AQ24" s="244">
        <v>4.0288800650000001</v>
      </c>
      <c r="AR24" s="244">
        <v>4.4543230759999997</v>
      </c>
      <c r="AS24" s="244">
        <v>4.5236594129999999</v>
      </c>
      <c r="AT24" s="244">
        <v>4.214148496</v>
      </c>
      <c r="AU24" s="244">
        <v>4.5036885120000001</v>
      </c>
      <c r="AV24" s="244">
        <v>4.8221642930000002</v>
      </c>
      <c r="AW24" s="244">
        <v>4.8411487129999999</v>
      </c>
      <c r="AX24" s="244">
        <v>5.0107069329999998</v>
      </c>
      <c r="AY24" s="244">
        <v>4.8305778249999998</v>
      </c>
      <c r="AZ24" s="368">
        <v>5.1838320590000002</v>
      </c>
      <c r="BA24" s="368">
        <v>5.1687895959999999</v>
      </c>
      <c r="BB24" s="368">
        <v>5.1116362459999998</v>
      </c>
      <c r="BC24" s="368">
        <v>5.1941377690000001</v>
      </c>
      <c r="BD24" s="368">
        <v>5.1097623419999998</v>
      </c>
      <c r="BE24" s="368">
        <v>4.8495481460000001</v>
      </c>
      <c r="BF24" s="368">
        <v>4.7366307230000002</v>
      </c>
      <c r="BG24" s="368">
        <v>4.8124123169999997</v>
      </c>
      <c r="BH24" s="368">
        <v>4.9439302869999997</v>
      </c>
      <c r="BI24" s="368">
        <v>5.1517984930000003</v>
      </c>
      <c r="BJ24" s="368">
        <v>5.2085222370000004</v>
      </c>
      <c r="BK24" s="368">
        <v>5.0805691040000003</v>
      </c>
      <c r="BL24" s="368">
        <v>5.4594752470000003</v>
      </c>
      <c r="BM24" s="368">
        <v>5.4547047280000003</v>
      </c>
      <c r="BN24" s="368">
        <v>5.3725246139999996</v>
      </c>
      <c r="BO24" s="368">
        <v>5.4540958740000001</v>
      </c>
      <c r="BP24" s="368">
        <v>5.3646037870000001</v>
      </c>
      <c r="BQ24" s="368">
        <v>5.0807388570000001</v>
      </c>
      <c r="BR24" s="368">
        <v>4.9651316010000004</v>
      </c>
      <c r="BS24" s="368">
        <v>5.0524684259999999</v>
      </c>
      <c r="BT24" s="368">
        <v>5.1900016310000003</v>
      </c>
      <c r="BU24" s="368">
        <v>5.4135414559999999</v>
      </c>
      <c r="BV24" s="368">
        <v>5.4772301240000001</v>
      </c>
    </row>
    <row r="25" spans="1:74" ht="11.15" customHeight="1" x14ac:dyDescent="0.2">
      <c r="AY25" s="152"/>
      <c r="BD25" s="445"/>
      <c r="BE25" s="445"/>
      <c r="BF25" s="445"/>
      <c r="BJ25" s="152"/>
    </row>
    <row r="26" spans="1:74" ht="11.15" customHeight="1" x14ac:dyDescent="0.25">
      <c r="A26" s="159" t="s">
        <v>603</v>
      </c>
      <c r="B26" s="169" t="s">
        <v>382</v>
      </c>
      <c r="C26" s="244">
        <v>4.3242581242</v>
      </c>
      <c r="D26" s="244">
        <v>4.3204382093999998</v>
      </c>
      <c r="E26" s="244">
        <v>4.3215088518</v>
      </c>
      <c r="F26" s="244">
        <v>4.3199333925000003</v>
      </c>
      <c r="G26" s="244">
        <v>4.3266880921000004</v>
      </c>
      <c r="H26" s="244">
        <v>4.3362022998</v>
      </c>
      <c r="I26" s="244">
        <v>4.2717520567999996</v>
      </c>
      <c r="J26" s="244">
        <v>4.2864250179000001</v>
      </c>
      <c r="K26" s="244">
        <v>4.2786407254999999</v>
      </c>
      <c r="L26" s="244">
        <v>4.3216140005000003</v>
      </c>
      <c r="M26" s="244">
        <v>4.3433492379</v>
      </c>
      <c r="N26" s="244">
        <v>4.3588104860000003</v>
      </c>
      <c r="O26" s="244">
        <v>4.3622040348000004</v>
      </c>
      <c r="P26" s="244">
        <v>4.3578073440000002</v>
      </c>
      <c r="Q26" s="244">
        <v>4.3592662375</v>
      </c>
      <c r="R26" s="244">
        <v>4.3570225953000001</v>
      </c>
      <c r="S26" s="244">
        <v>4.3648764686000003</v>
      </c>
      <c r="T26" s="244">
        <v>4.3751030027000004</v>
      </c>
      <c r="U26" s="244">
        <v>4.3064309142999999</v>
      </c>
      <c r="V26" s="244">
        <v>4.3231242282000002</v>
      </c>
      <c r="W26" s="244">
        <v>4.3141506383000001</v>
      </c>
      <c r="X26" s="244">
        <v>4.3589257321000003</v>
      </c>
      <c r="Y26" s="244">
        <v>4.3829886229000001</v>
      </c>
      <c r="Z26" s="244">
        <v>4.3992511411999997</v>
      </c>
      <c r="AA26" s="244">
        <v>4.1772480527999996</v>
      </c>
      <c r="AB26" s="244">
        <v>4.2372018736000001</v>
      </c>
      <c r="AC26" s="244">
        <v>4.1444557815999996</v>
      </c>
      <c r="AD26" s="244">
        <v>4.0248333368999996</v>
      </c>
      <c r="AE26" s="244">
        <v>3.9914326045999999</v>
      </c>
      <c r="AF26" s="244">
        <v>4.1769409617999997</v>
      </c>
      <c r="AG26" s="244">
        <v>4.0455736775000002</v>
      </c>
      <c r="AH26" s="244">
        <v>4.0712039354999998</v>
      </c>
      <c r="AI26" s="244">
        <v>4.1394248667999998</v>
      </c>
      <c r="AJ26" s="244">
        <v>4.294108993</v>
      </c>
      <c r="AK26" s="244">
        <v>4.343203216</v>
      </c>
      <c r="AL26" s="244">
        <v>4.2616451492999996</v>
      </c>
      <c r="AM26" s="244">
        <v>4.3125871609999997</v>
      </c>
      <c r="AN26" s="244">
        <v>4.3838205099999996</v>
      </c>
      <c r="AO26" s="244">
        <v>4.3815464009999996</v>
      </c>
      <c r="AP26" s="244">
        <v>4.3859125260000003</v>
      </c>
      <c r="AQ26" s="244">
        <v>4.350821636</v>
      </c>
      <c r="AR26" s="244">
        <v>4.3993376939999997</v>
      </c>
      <c r="AS26" s="244">
        <v>4.212666123</v>
      </c>
      <c r="AT26" s="244">
        <v>4.2819511720000003</v>
      </c>
      <c r="AU26" s="244">
        <v>4.351483429</v>
      </c>
      <c r="AV26" s="244">
        <v>4.5025739949999997</v>
      </c>
      <c r="AW26" s="244">
        <v>4.5389422000000001</v>
      </c>
      <c r="AX26" s="244">
        <v>4.3645274120000002</v>
      </c>
      <c r="AY26" s="244">
        <v>4.3947722249999996</v>
      </c>
      <c r="AZ26" s="368">
        <v>4.4972776059999999</v>
      </c>
      <c r="BA26" s="368">
        <v>4.521597721</v>
      </c>
      <c r="BB26" s="368">
        <v>4.5212801569999996</v>
      </c>
      <c r="BC26" s="368">
        <v>4.4856986709999997</v>
      </c>
      <c r="BD26" s="368">
        <v>4.5668397440000001</v>
      </c>
      <c r="BE26" s="368">
        <v>4.4184583259999997</v>
      </c>
      <c r="BF26" s="368">
        <v>4.4273496290000001</v>
      </c>
      <c r="BG26" s="368">
        <v>4.4970237390000003</v>
      </c>
      <c r="BH26" s="368">
        <v>4.6361941189999998</v>
      </c>
      <c r="BI26" s="368">
        <v>4.683790363</v>
      </c>
      <c r="BJ26" s="368">
        <v>4.5929456640000001</v>
      </c>
      <c r="BK26" s="368">
        <v>4.5500936970000003</v>
      </c>
      <c r="BL26" s="368">
        <v>4.6546470390000003</v>
      </c>
      <c r="BM26" s="368">
        <v>4.6318800400000004</v>
      </c>
      <c r="BN26" s="368">
        <v>4.641350128</v>
      </c>
      <c r="BO26" s="368">
        <v>4.5839969570000001</v>
      </c>
      <c r="BP26" s="368">
        <v>4.6561446000000002</v>
      </c>
      <c r="BQ26" s="368">
        <v>4.4903553939999998</v>
      </c>
      <c r="BR26" s="368">
        <v>4.531022729</v>
      </c>
      <c r="BS26" s="368">
        <v>4.6096683340000002</v>
      </c>
      <c r="BT26" s="368">
        <v>4.6347019139999999</v>
      </c>
      <c r="BU26" s="368">
        <v>4.734110351</v>
      </c>
      <c r="BV26" s="368">
        <v>4.7494580260000001</v>
      </c>
    </row>
    <row r="27" spans="1:74" ht="11.15" customHeight="1" x14ac:dyDescent="0.2">
      <c r="AY27" s="152"/>
      <c r="BD27" s="445"/>
      <c r="BE27" s="445"/>
      <c r="BF27" s="445"/>
      <c r="BJ27" s="152"/>
    </row>
    <row r="28" spans="1:74" ht="11.15" customHeight="1" x14ac:dyDescent="0.25">
      <c r="A28" s="159" t="s">
        <v>282</v>
      </c>
      <c r="B28" s="169" t="s">
        <v>530</v>
      </c>
      <c r="C28" s="244">
        <v>47.391382468000003</v>
      </c>
      <c r="D28" s="244">
        <v>48.234169217000002</v>
      </c>
      <c r="E28" s="244">
        <v>48.127320365000003</v>
      </c>
      <c r="F28" s="244">
        <v>46.972063839</v>
      </c>
      <c r="G28" s="244">
        <v>47.058419534999999</v>
      </c>
      <c r="H28" s="244">
        <v>47.681694110999999</v>
      </c>
      <c r="I28" s="244">
        <v>48.342946452</v>
      </c>
      <c r="J28" s="244">
        <v>48.993330864999997</v>
      </c>
      <c r="K28" s="244">
        <v>47.328573112999997</v>
      </c>
      <c r="L28" s="244">
        <v>48.145262387000002</v>
      </c>
      <c r="M28" s="244">
        <v>48.063748160000003</v>
      </c>
      <c r="N28" s="244">
        <v>47.105597606000003</v>
      </c>
      <c r="O28" s="244">
        <v>47.729927295000003</v>
      </c>
      <c r="P28" s="244">
        <v>48.106296942999997</v>
      </c>
      <c r="Q28" s="244">
        <v>46.649814067999998</v>
      </c>
      <c r="R28" s="244">
        <v>47.603550433999999</v>
      </c>
      <c r="S28" s="244">
        <v>46.598660858000002</v>
      </c>
      <c r="T28" s="244">
        <v>47.417969460000002</v>
      </c>
      <c r="U28" s="244">
        <v>48.555198773999997</v>
      </c>
      <c r="V28" s="244">
        <v>48.885144908000001</v>
      </c>
      <c r="W28" s="244">
        <v>47.481009544999999</v>
      </c>
      <c r="X28" s="244">
        <v>47.843914218999998</v>
      </c>
      <c r="Y28" s="244">
        <v>47.932913032000002</v>
      </c>
      <c r="Z28" s="244">
        <v>47.891697311999998</v>
      </c>
      <c r="AA28" s="244">
        <v>46.054534629000003</v>
      </c>
      <c r="AB28" s="244">
        <v>47.242914591999998</v>
      </c>
      <c r="AC28" s="244">
        <v>43.296397657</v>
      </c>
      <c r="AD28" s="244">
        <v>34.929832075999997</v>
      </c>
      <c r="AE28" s="244">
        <v>37.136754160999999</v>
      </c>
      <c r="AF28" s="244">
        <v>40.325827562999997</v>
      </c>
      <c r="AG28" s="244">
        <v>42.181896315000003</v>
      </c>
      <c r="AH28" s="244">
        <v>41.954876712000001</v>
      </c>
      <c r="AI28" s="244">
        <v>42.661721294000003</v>
      </c>
      <c r="AJ28" s="244">
        <v>42.677285453000003</v>
      </c>
      <c r="AK28" s="244">
        <v>42.726153068999999</v>
      </c>
      <c r="AL28" s="244">
        <v>43.100165967000002</v>
      </c>
      <c r="AM28" s="244">
        <v>41.391397001000001</v>
      </c>
      <c r="AN28" s="244">
        <v>41.693453280999996</v>
      </c>
      <c r="AO28" s="244">
        <v>43.758074821999998</v>
      </c>
      <c r="AP28" s="244">
        <v>43.038436906000001</v>
      </c>
      <c r="AQ28" s="244">
        <v>43.343019095000002</v>
      </c>
      <c r="AR28" s="244">
        <v>45.589456120999998</v>
      </c>
      <c r="AS28" s="244">
        <v>45.200107381999999</v>
      </c>
      <c r="AT28" s="244">
        <v>45.663329847</v>
      </c>
      <c r="AU28" s="244">
        <v>46.195858407000003</v>
      </c>
      <c r="AV28" s="244">
        <v>45.703474859000004</v>
      </c>
      <c r="AW28" s="244">
        <v>45.862490256999997</v>
      </c>
      <c r="AX28" s="244">
        <v>46.473781942999999</v>
      </c>
      <c r="AY28" s="244">
        <v>45.588298326</v>
      </c>
      <c r="AZ28" s="368">
        <v>46.180177536000002</v>
      </c>
      <c r="BA28" s="368">
        <v>45.715442115000002</v>
      </c>
      <c r="BB28" s="368">
        <v>45.178917423999998</v>
      </c>
      <c r="BC28" s="368">
        <v>45.136580041999999</v>
      </c>
      <c r="BD28" s="368">
        <v>46.038721062</v>
      </c>
      <c r="BE28" s="368">
        <v>46.324217793000003</v>
      </c>
      <c r="BF28" s="368">
        <v>46.557670563000002</v>
      </c>
      <c r="BG28" s="368">
        <v>46.114382487</v>
      </c>
      <c r="BH28" s="368">
        <v>46.317266357000001</v>
      </c>
      <c r="BI28" s="368">
        <v>46.635335554999997</v>
      </c>
      <c r="BJ28" s="368">
        <v>46.908524141000001</v>
      </c>
      <c r="BK28" s="368">
        <v>45.361688090999998</v>
      </c>
      <c r="BL28" s="368">
        <v>46.656314852000001</v>
      </c>
      <c r="BM28" s="368">
        <v>46.140296380000002</v>
      </c>
      <c r="BN28" s="368">
        <v>45.784371725</v>
      </c>
      <c r="BO28" s="368">
        <v>45.538801032000002</v>
      </c>
      <c r="BP28" s="368">
        <v>46.382758586000001</v>
      </c>
      <c r="BQ28" s="368">
        <v>46.594321909999998</v>
      </c>
      <c r="BR28" s="368">
        <v>46.904165786</v>
      </c>
      <c r="BS28" s="368">
        <v>46.503683817999999</v>
      </c>
      <c r="BT28" s="368">
        <v>46.706735719999998</v>
      </c>
      <c r="BU28" s="368">
        <v>46.869710366</v>
      </c>
      <c r="BV28" s="368">
        <v>47.325804218999998</v>
      </c>
    </row>
    <row r="29" spans="1:74" ht="11.15" customHeight="1" x14ac:dyDescent="0.25">
      <c r="A29" s="159" t="s">
        <v>288</v>
      </c>
      <c r="B29" s="169" t="s">
        <v>531</v>
      </c>
      <c r="C29" s="244">
        <v>50.430399129999998</v>
      </c>
      <c r="D29" s="244">
        <v>51.211543914000003</v>
      </c>
      <c r="E29" s="244">
        <v>51.497935763999998</v>
      </c>
      <c r="F29" s="244">
        <v>51.654326081000001</v>
      </c>
      <c r="G29" s="244">
        <v>52.231612748000003</v>
      </c>
      <c r="H29" s="244">
        <v>52.584745321</v>
      </c>
      <c r="I29" s="244">
        <v>52.352617573000003</v>
      </c>
      <c r="J29" s="244">
        <v>52.056191427000002</v>
      </c>
      <c r="K29" s="244">
        <v>52.445507847999998</v>
      </c>
      <c r="L29" s="244">
        <v>51.600285558000003</v>
      </c>
      <c r="M29" s="244">
        <v>52.080600032</v>
      </c>
      <c r="N29" s="244">
        <v>52.774724431999999</v>
      </c>
      <c r="O29" s="244">
        <v>51.055374811</v>
      </c>
      <c r="P29" s="244">
        <v>51.736940341</v>
      </c>
      <c r="Q29" s="244">
        <v>52.073462339000002</v>
      </c>
      <c r="R29" s="244">
        <v>52.301639448000003</v>
      </c>
      <c r="S29" s="244">
        <v>52.879285054</v>
      </c>
      <c r="T29" s="244">
        <v>53.132685514000002</v>
      </c>
      <c r="U29" s="244">
        <v>53.099202198</v>
      </c>
      <c r="V29" s="244">
        <v>52.782870107999997</v>
      </c>
      <c r="W29" s="244">
        <v>52.941457264</v>
      </c>
      <c r="X29" s="244">
        <v>52.132503184999997</v>
      </c>
      <c r="Y29" s="244">
        <v>52.873107853</v>
      </c>
      <c r="Z29" s="244">
        <v>53.423784193000003</v>
      </c>
      <c r="AA29" s="244">
        <v>50.227714126000002</v>
      </c>
      <c r="AB29" s="244">
        <v>50.344520815000003</v>
      </c>
      <c r="AC29" s="244">
        <v>47.986395074000001</v>
      </c>
      <c r="AD29" s="244">
        <v>45.551022637999999</v>
      </c>
      <c r="AE29" s="244">
        <v>47.503325314000001</v>
      </c>
      <c r="AF29" s="244">
        <v>49.484325523000003</v>
      </c>
      <c r="AG29" s="244">
        <v>50.194621513000001</v>
      </c>
      <c r="AH29" s="244">
        <v>50.056347918999997</v>
      </c>
      <c r="AI29" s="244">
        <v>51.285639662999998</v>
      </c>
      <c r="AJ29" s="244">
        <v>50.760880174</v>
      </c>
      <c r="AK29" s="244">
        <v>52.175150430999999</v>
      </c>
      <c r="AL29" s="244">
        <v>52.456282139000002</v>
      </c>
      <c r="AM29" s="244">
        <v>51.071906552000002</v>
      </c>
      <c r="AN29" s="244">
        <v>52.312829301999997</v>
      </c>
      <c r="AO29" s="244">
        <v>52.045811903999997</v>
      </c>
      <c r="AP29" s="244">
        <v>52.117879864000002</v>
      </c>
      <c r="AQ29" s="244">
        <v>51.805723614000001</v>
      </c>
      <c r="AR29" s="244">
        <v>52.709788521999997</v>
      </c>
      <c r="AS29" s="244">
        <v>52.511870711</v>
      </c>
      <c r="AT29" s="244">
        <v>51.988094341</v>
      </c>
      <c r="AU29" s="244">
        <v>53.075439019000001</v>
      </c>
      <c r="AV29" s="244">
        <v>52.710609157999997</v>
      </c>
      <c r="AW29" s="244">
        <v>53.645284728</v>
      </c>
      <c r="AX29" s="244">
        <v>54.710540186000003</v>
      </c>
      <c r="AY29" s="244">
        <v>53.443213209</v>
      </c>
      <c r="AZ29" s="368">
        <v>54.457570263999997</v>
      </c>
      <c r="BA29" s="368">
        <v>53.797959114999998</v>
      </c>
      <c r="BB29" s="368">
        <v>54.115606218000003</v>
      </c>
      <c r="BC29" s="368">
        <v>54.563442764999998</v>
      </c>
      <c r="BD29" s="368">
        <v>55.109770302000001</v>
      </c>
      <c r="BE29" s="368">
        <v>54.774708578999999</v>
      </c>
      <c r="BF29" s="368">
        <v>54.352415348999997</v>
      </c>
      <c r="BG29" s="368">
        <v>55.195664934</v>
      </c>
      <c r="BH29" s="368">
        <v>54.126813830000003</v>
      </c>
      <c r="BI29" s="368">
        <v>54.966864502</v>
      </c>
      <c r="BJ29" s="368">
        <v>55.721445125000002</v>
      </c>
      <c r="BK29" s="368">
        <v>55.604581181</v>
      </c>
      <c r="BL29" s="368">
        <v>56.886682708000002</v>
      </c>
      <c r="BM29" s="368">
        <v>56.156284364000001</v>
      </c>
      <c r="BN29" s="368">
        <v>56.058244457999997</v>
      </c>
      <c r="BO29" s="368">
        <v>56.323267573000003</v>
      </c>
      <c r="BP29" s="368">
        <v>56.833329393</v>
      </c>
      <c r="BQ29" s="368">
        <v>56.103117689000001</v>
      </c>
      <c r="BR29" s="368">
        <v>55.611558651000003</v>
      </c>
      <c r="BS29" s="368">
        <v>56.286284494</v>
      </c>
      <c r="BT29" s="368">
        <v>54.774396090000003</v>
      </c>
      <c r="BU29" s="368">
        <v>55.771913490000003</v>
      </c>
      <c r="BV29" s="368">
        <v>56.646870563999997</v>
      </c>
    </row>
    <row r="30" spans="1:74" ht="11.15" customHeight="1" x14ac:dyDescent="0.25">
      <c r="B30" s="169"/>
      <c r="AY30" s="152"/>
      <c r="BD30" s="445"/>
      <c r="BE30" s="445"/>
      <c r="BF30" s="445"/>
      <c r="BJ30" s="152"/>
    </row>
    <row r="31" spans="1:74" ht="11.15" customHeight="1" x14ac:dyDescent="0.25">
      <c r="A31" s="159" t="s">
        <v>289</v>
      </c>
      <c r="B31" s="171" t="s">
        <v>532</v>
      </c>
      <c r="C31" s="245">
        <v>97.821781598000001</v>
      </c>
      <c r="D31" s="245">
        <v>99.445713131000005</v>
      </c>
      <c r="E31" s="245">
        <v>99.625256128999993</v>
      </c>
      <c r="F31" s="245">
        <v>98.626389919999994</v>
      </c>
      <c r="G31" s="245">
        <v>99.290032283000002</v>
      </c>
      <c r="H31" s="245">
        <v>100.26643943000001</v>
      </c>
      <c r="I31" s="245">
        <v>100.69556402000001</v>
      </c>
      <c r="J31" s="245">
        <v>101.04952229</v>
      </c>
      <c r="K31" s="245">
        <v>99.774080960999996</v>
      </c>
      <c r="L31" s="245">
        <v>99.745547943999995</v>
      </c>
      <c r="M31" s="245">
        <v>100.14434819</v>
      </c>
      <c r="N31" s="245">
        <v>99.880322036999999</v>
      </c>
      <c r="O31" s="245">
        <v>98.785302106000003</v>
      </c>
      <c r="P31" s="245">
        <v>99.843237283999997</v>
      </c>
      <c r="Q31" s="245">
        <v>98.723276407</v>
      </c>
      <c r="R31" s="245">
        <v>99.905189882000002</v>
      </c>
      <c r="S31" s="245">
        <v>99.477945911000006</v>
      </c>
      <c r="T31" s="245">
        <v>100.55065497</v>
      </c>
      <c r="U31" s="245">
        <v>101.65440097</v>
      </c>
      <c r="V31" s="245">
        <v>101.66801502</v>
      </c>
      <c r="W31" s="245">
        <v>100.42246681</v>
      </c>
      <c r="X31" s="245">
        <v>99.976417405000007</v>
      </c>
      <c r="Y31" s="245">
        <v>100.80602088000001</v>
      </c>
      <c r="Z31" s="245">
        <v>101.3154815</v>
      </c>
      <c r="AA31" s="245">
        <v>96.282248754999998</v>
      </c>
      <c r="AB31" s="245">
        <v>97.587435407000001</v>
      </c>
      <c r="AC31" s="245">
        <v>91.282792732000004</v>
      </c>
      <c r="AD31" s="245">
        <v>80.480854714000003</v>
      </c>
      <c r="AE31" s="245">
        <v>84.640079474999993</v>
      </c>
      <c r="AF31" s="245">
        <v>89.810153086</v>
      </c>
      <c r="AG31" s="245">
        <v>92.376517828000004</v>
      </c>
      <c r="AH31" s="245">
        <v>92.011224631999994</v>
      </c>
      <c r="AI31" s="245">
        <v>93.947360957000001</v>
      </c>
      <c r="AJ31" s="245">
        <v>93.438165627000004</v>
      </c>
      <c r="AK31" s="245">
        <v>94.901303499999997</v>
      </c>
      <c r="AL31" s="245">
        <v>95.556448106000005</v>
      </c>
      <c r="AM31" s="245">
        <v>92.463303553000003</v>
      </c>
      <c r="AN31" s="245">
        <v>94.006282583000001</v>
      </c>
      <c r="AO31" s="245">
        <v>95.803886726000002</v>
      </c>
      <c r="AP31" s="245">
        <v>95.156316770000004</v>
      </c>
      <c r="AQ31" s="245">
        <v>95.148742709000004</v>
      </c>
      <c r="AR31" s="245">
        <v>98.299244642999994</v>
      </c>
      <c r="AS31" s="245">
        <v>97.711978092999999</v>
      </c>
      <c r="AT31" s="245">
        <v>97.651424187999993</v>
      </c>
      <c r="AU31" s="245">
        <v>99.271297426000004</v>
      </c>
      <c r="AV31" s="245">
        <v>98.414084016999993</v>
      </c>
      <c r="AW31" s="245">
        <v>99.507774984999998</v>
      </c>
      <c r="AX31" s="245">
        <v>101.18432213</v>
      </c>
      <c r="AY31" s="245">
        <v>99.031511535000007</v>
      </c>
      <c r="AZ31" s="559">
        <v>100.6377478</v>
      </c>
      <c r="BA31" s="559">
        <v>99.513401229999999</v>
      </c>
      <c r="BB31" s="559">
        <v>99.294523642000001</v>
      </c>
      <c r="BC31" s="559">
        <v>99.700022806999996</v>
      </c>
      <c r="BD31" s="559">
        <v>101.14849135999999</v>
      </c>
      <c r="BE31" s="559">
        <v>101.09892637</v>
      </c>
      <c r="BF31" s="559">
        <v>100.91008591000001</v>
      </c>
      <c r="BG31" s="559">
        <v>101.31004742</v>
      </c>
      <c r="BH31" s="559">
        <v>100.44408018999999</v>
      </c>
      <c r="BI31" s="559">
        <v>101.60220006</v>
      </c>
      <c r="BJ31" s="559">
        <v>102.62996927</v>
      </c>
      <c r="BK31" s="559">
        <v>100.96626927</v>
      </c>
      <c r="BL31" s="559">
        <v>103.54299756</v>
      </c>
      <c r="BM31" s="559">
        <v>102.29658074</v>
      </c>
      <c r="BN31" s="559">
        <v>101.84261617999999</v>
      </c>
      <c r="BO31" s="559">
        <v>101.8620686</v>
      </c>
      <c r="BP31" s="559">
        <v>103.21608798</v>
      </c>
      <c r="BQ31" s="559">
        <v>102.6974396</v>
      </c>
      <c r="BR31" s="559">
        <v>102.51572444</v>
      </c>
      <c r="BS31" s="559">
        <v>102.78996831000001</v>
      </c>
      <c r="BT31" s="559">
        <v>101.48113180999999</v>
      </c>
      <c r="BU31" s="559">
        <v>102.64162386</v>
      </c>
      <c r="BV31" s="559">
        <v>103.97267478000001</v>
      </c>
    </row>
    <row r="32" spans="1:74" ht="12" customHeight="1" x14ac:dyDescent="0.25">
      <c r="B32" s="743" t="s">
        <v>808</v>
      </c>
      <c r="C32" s="735"/>
      <c r="D32" s="735"/>
      <c r="E32" s="735"/>
      <c r="F32" s="735"/>
      <c r="G32" s="735"/>
      <c r="H32" s="735"/>
      <c r="I32" s="735"/>
      <c r="J32" s="735"/>
      <c r="K32" s="735"/>
      <c r="L32" s="735"/>
      <c r="M32" s="735"/>
      <c r="N32" s="735"/>
      <c r="O32" s="735"/>
      <c r="P32" s="735"/>
      <c r="Q32" s="735"/>
      <c r="BD32" s="445"/>
      <c r="BE32" s="445"/>
      <c r="BF32" s="445"/>
    </row>
    <row r="33" spans="2:58" ht="12" customHeight="1" x14ac:dyDescent="0.2">
      <c r="B33" s="774" t="s">
        <v>645</v>
      </c>
      <c r="C33" s="753"/>
      <c r="D33" s="753"/>
      <c r="E33" s="753"/>
      <c r="F33" s="753"/>
      <c r="G33" s="753"/>
      <c r="H33" s="753"/>
      <c r="I33" s="753"/>
      <c r="J33" s="753"/>
      <c r="K33" s="753"/>
      <c r="L33" s="753"/>
      <c r="M33" s="753"/>
      <c r="N33" s="753"/>
      <c r="O33" s="753"/>
      <c r="P33" s="753"/>
      <c r="Q33" s="750"/>
      <c r="BD33" s="445"/>
      <c r="BE33" s="445"/>
      <c r="BF33" s="445"/>
    </row>
    <row r="34" spans="2:58" ht="12" customHeight="1" x14ac:dyDescent="0.2">
      <c r="B34" s="774" t="s">
        <v>1329</v>
      </c>
      <c r="C34" s="750"/>
      <c r="D34" s="750"/>
      <c r="E34" s="750"/>
      <c r="F34" s="750"/>
      <c r="G34" s="750"/>
      <c r="H34" s="750"/>
      <c r="I34" s="750"/>
      <c r="J34" s="750"/>
      <c r="K34" s="750"/>
      <c r="L34" s="750"/>
      <c r="M34" s="750"/>
      <c r="N34" s="750"/>
      <c r="O34" s="750"/>
      <c r="P34" s="750"/>
      <c r="Q34" s="750"/>
      <c r="BD34" s="445"/>
      <c r="BE34" s="445"/>
      <c r="BF34" s="445"/>
    </row>
    <row r="35" spans="2:58" ht="12" customHeight="1" x14ac:dyDescent="0.2">
      <c r="B35" s="774" t="s">
        <v>1328</v>
      </c>
      <c r="C35" s="750"/>
      <c r="D35" s="750"/>
      <c r="E35" s="750"/>
      <c r="F35" s="750"/>
      <c r="G35" s="750"/>
      <c r="H35" s="750"/>
      <c r="I35" s="750"/>
      <c r="J35" s="750"/>
      <c r="K35" s="750"/>
      <c r="L35" s="750"/>
      <c r="M35" s="750"/>
      <c r="N35" s="750"/>
      <c r="O35" s="750"/>
      <c r="P35" s="750"/>
      <c r="Q35" s="750"/>
      <c r="BD35" s="445"/>
      <c r="BE35" s="445"/>
      <c r="BF35" s="445"/>
    </row>
    <row r="36" spans="2:58" ht="12" customHeight="1" x14ac:dyDescent="0.25">
      <c r="B36" s="781" t="str">
        <f>"Notes: "&amp;"EIA completed modeling and analysis for this report on " &amp;Dates!D2&amp;"."</f>
        <v>Notes: EIA completed modeling and analysis for this report on Thursday February 3, 2022.</v>
      </c>
      <c r="C36" s="735"/>
      <c r="D36" s="735"/>
      <c r="E36" s="735"/>
      <c r="F36" s="735"/>
      <c r="G36" s="735"/>
      <c r="H36" s="735"/>
      <c r="I36" s="735"/>
      <c r="J36" s="735"/>
      <c r="K36" s="735"/>
      <c r="L36" s="735"/>
      <c r="M36" s="735"/>
      <c r="N36" s="735"/>
      <c r="O36" s="735"/>
      <c r="P36" s="735"/>
      <c r="Q36" s="735"/>
    </row>
    <row r="37" spans="2:58" ht="12" customHeight="1" x14ac:dyDescent="0.25">
      <c r="B37" s="761" t="s">
        <v>351</v>
      </c>
      <c r="C37" s="760"/>
      <c r="D37" s="760"/>
      <c r="E37" s="760"/>
      <c r="F37" s="760"/>
      <c r="G37" s="760"/>
      <c r="H37" s="760"/>
      <c r="I37" s="760"/>
      <c r="J37" s="760"/>
      <c r="K37" s="760"/>
      <c r="L37" s="760"/>
      <c r="M37" s="760"/>
      <c r="N37" s="760"/>
      <c r="O37" s="760"/>
      <c r="P37" s="760"/>
      <c r="Q37" s="760"/>
    </row>
    <row r="38" spans="2:58" ht="12" customHeight="1" x14ac:dyDescent="0.25">
      <c r="B38" s="770" t="s">
        <v>847</v>
      </c>
      <c r="C38" s="750"/>
      <c r="D38" s="750"/>
      <c r="E38" s="750"/>
      <c r="F38" s="750"/>
      <c r="G38" s="750"/>
      <c r="H38" s="750"/>
      <c r="I38" s="750"/>
      <c r="J38" s="750"/>
      <c r="K38" s="750"/>
      <c r="L38" s="750"/>
      <c r="M38" s="750"/>
      <c r="N38" s="750"/>
      <c r="O38" s="750"/>
      <c r="P38" s="750"/>
      <c r="Q38" s="750"/>
    </row>
    <row r="39" spans="2:58" ht="12" customHeight="1" x14ac:dyDescent="0.25">
      <c r="B39" s="756" t="s">
        <v>831</v>
      </c>
      <c r="C39" s="757"/>
      <c r="D39" s="757"/>
      <c r="E39" s="757"/>
      <c r="F39" s="757"/>
      <c r="G39" s="757"/>
      <c r="H39" s="757"/>
      <c r="I39" s="757"/>
      <c r="J39" s="757"/>
      <c r="K39" s="757"/>
      <c r="L39" s="757"/>
      <c r="M39" s="757"/>
      <c r="N39" s="757"/>
      <c r="O39" s="757"/>
      <c r="P39" s="757"/>
      <c r="Q39" s="750"/>
    </row>
    <row r="40" spans="2:58" ht="12" customHeight="1" x14ac:dyDescent="0.25">
      <c r="B40" s="762" t="s">
        <v>1364</v>
      </c>
      <c r="C40" s="750"/>
      <c r="D40" s="750"/>
      <c r="E40" s="750"/>
      <c r="F40" s="750"/>
      <c r="G40" s="750"/>
      <c r="H40" s="750"/>
      <c r="I40" s="750"/>
      <c r="J40" s="750"/>
      <c r="K40" s="750"/>
      <c r="L40" s="750"/>
      <c r="M40" s="750"/>
      <c r="N40" s="750"/>
      <c r="O40" s="750"/>
      <c r="P40" s="750"/>
      <c r="Q40" s="750"/>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AY17" sqref="AY17"/>
    </sheetView>
  </sheetViews>
  <sheetFormatPr defaultColWidth="9.6328125" defaultRowHeight="10.5" x14ac:dyDescent="0.25"/>
  <cols>
    <col min="1" max="1" width="14.6328125" style="70" customWidth="1"/>
    <col min="2" max="2" width="40" style="47" customWidth="1"/>
    <col min="3" max="50" width="6.6328125" style="47" customWidth="1"/>
    <col min="51" max="55" width="6.6328125" style="367" customWidth="1"/>
    <col min="56" max="58" width="6.6328125" style="584" customWidth="1"/>
    <col min="59" max="62" width="6.6328125" style="367" customWidth="1"/>
    <col min="63" max="74" width="6.6328125" style="47" customWidth="1"/>
    <col min="75" max="16384" width="9.6328125" style="47"/>
  </cols>
  <sheetData>
    <row r="1" spans="1:74" ht="13.25" customHeight="1" x14ac:dyDescent="0.3">
      <c r="A1" s="732" t="s">
        <v>792</v>
      </c>
      <c r="B1" s="787" t="s">
        <v>894</v>
      </c>
      <c r="C1" s="788"/>
      <c r="D1" s="788"/>
      <c r="E1" s="788"/>
      <c r="F1" s="788"/>
      <c r="G1" s="788"/>
      <c r="H1" s="788"/>
      <c r="I1" s="788"/>
      <c r="J1" s="788"/>
      <c r="K1" s="788"/>
      <c r="L1" s="788"/>
      <c r="M1" s="788"/>
      <c r="N1" s="788"/>
      <c r="O1" s="788"/>
      <c r="P1" s="788"/>
      <c r="Q1" s="788"/>
      <c r="R1" s="788"/>
      <c r="S1" s="788"/>
      <c r="T1" s="788"/>
      <c r="U1" s="788"/>
      <c r="V1" s="788"/>
      <c r="W1" s="788"/>
      <c r="X1" s="788"/>
      <c r="Y1" s="788"/>
      <c r="Z1" s="788"/>
      <c r="AA1" s="788"/>
      <c r="AB1" s="788"/>
      <c r="AC1" s="788"/>
      <c r="AD1" s="788"/>
      <c r="AE1" s="788"/>
      <c r="AF1" s="788"/>
      <c r="AG1" s="788"/>
      <c r="AH1" s="788"/>
      <c r="AI1" s="788"/>
      <c r="AJ1" s="788"/>
      <c r="AK1" s="788"/>
      <c r="AL1" s="788"/>
      <c r="AM1" s="275"/>
    </row>
    <row r="2" spans="1:74" ht="12.5" x14ac:dyDescent="0.25">
      <c r="A2" s="733"/>
      <c r="B2" s="486" t="str">
        <f>"U.S. Energy Information Administration  |  Short-Term Energy Outlook  - "&amp;Dates!D1</f>
        <v>U.S. Energy Information Administration  |  Short-Term Energy Outlook  - February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 x14ac:dyDescent="0.3">
      <c r="A3" s="14"/>
      <c r="B3" s="15"/>
      <c r="C3" s="736">
        <f>Dates!D3</f>
        <v>2018</v>
      </c>
      <c r="D3" s="737"/>
      <c r="E3" s="737"/>
      <c r="F3" s="737"/>
      <c r="G3" s="737"/>
      <c r="H3" s="737"/>
      <c r="I3" s="737"/>
      <c r="J3" s="737"/>
      <c r="K3" s="737"/>
      <c r="L3" s="737"/>
      <c r="M3" s="737"/>
      <c r="N3" s="738"/>
      <c r="O3" s="736">
        <f>C3+1</f>
        <v>2019</v>
      </c>
      <c r="P3" s="739"/>
      <c r="Q3" s="739"/>
      <c r="R3" s="739"/>
      <c r="S3" s="739"/>
      <c r="T3" s="739"/>
      <c r="U3" s="739"/>
      <c r="V3" s="739"/>
      <c r="W3" s="739"/>
      <c r="X3" s="737"/>
      <c r="Y3" s="737"/>
      <c r="Z3" s="738"/>
      <c r="AA3" s="740">
        <f>O3+1</f>
        <v>2020</v>
      </c>
      <c r="AB3" s="737"/>
      <c r="AC3" s="737"/>
      <c r="AD3" s="737"/>
      <c r="AE3" s="737"/>
      <c r="AF3" s="737"/>
      <c r="AG3" s="737"/>
      <c r="AH3" s="737"/>
      <c r="AI3" s="737"/>
      <c r="AJ3" s="737"/>
      <c r="AK3" s="737"/>
      <c r="AL3" s="738"/>
      <c r="AM3" s="740">
        <f>AA3+1</f>
        <v>2021</v>
      </c>
      <c r="AN3" s="737"/>
      <c r="AO3" s="737"/>
      <c r="AP3" s="737"/>
      <c r="AQ3" s="737"/>
      <c r="AR3" s="737"/>
      <c r="AS3" s="737"/>
      <c r="AT3" s="737"/>
      <c r="AU3" s="737"/>
      <c r="AV3" s="737"/>
      <c r="AW3" s="737"/>
      <c r="AX3" s="738"/>
      <c r="AY3" s="740">
        <f>AM3+1</f>
        <v>2022</v>
      </c>
      <c r="AZ3" s="741"/>
      <c r="BA3" s="741"/>
      <c r="BB3" s="741"/>
      <c r="BC3" s="741"/>
      <c r="BD3" s="741"/>
      <c r="BE3" s="741"/>
      <c r="BF3" s="741"/>
      <c r="BG3" s="741"/>
      <c r="BH3" s="741"/>
      <c r="BI3" s="741"/>
      <c r="BJ3" s="742"/>
      <c r="BK3" s="740">
        <f>AY3+1</f>
        <v>2023</v>
      </c>
      <c r="BL3" s="737"/>
      <c r="BM3" s="737"/>
      <c r="BN3" s="737"/>
      <c r="BO3" s="737"/>
      <c r="BP3" s="737"/>
      <c r="BQ3" s="737"/>
      <c r="BR3" s="737"/>
      <c r="BS3" s="737"/>
      <c r="BT3" s="737"/>
      <c r="BU3" s="737"/>
      <c r="BV3" s="738"/>
    </row>
    <row r="4" spans="1:74" s="12" customFormat="1" x14ac:dyDescent="0.25">
      <c r="A4" s="16"/>
      <c r="B4" s="17"/>
      <c r="C4" s="18" t="s">
        <v>470</v>
      </c>
      <c r="D4" s="18" t="s">
        <v>471</v>
      </c>
      <c r="E4" s="18" t="s">
        <v>472</v>
      </c>
      <c r="F4" s="18" t="s">
        <v>473</v>
      </c>
      <c r="G4" s="18" t="s">
        <v>474</v>
      </c>
      <c r="H4" s="18" t="s">
        <v>475</v>
      </c>
      <c r="I4" s="18" t="s">
        <v>476</v>
      </c>
      <c r="J4" s="18" t="s">
        <v>477</v>
      </c>
      <c r="K4" s="18" t="s">
        <v>478</v>
      </c>
      <c r="L4" s="18" t="s">
        <v>479</v>
      </c>
      <c r="M4" s="18" t="s">
        <v>480</v>
      </c>
      <c r="N4" s="18" t="s">
        <v>481</v>
      </c>
      <c r="O4" s="18" t="s">
        <v>470</v>
      </c>
      <c r="P4" s="18" t="s">
        <v>471</v>
      </c>
      <c r="Q4" s="18" t="s">
        <v>472</v>
      </c>
      <c r="R4" s="18" t="s">
        <v>473</v>
      </c>
      <c r="S4" s="18" t="s">
        <v>474</v>
      </c>
      <c r="T4" s="18" t="s">
        <v>475</v>
      </c>
      <c r="U4" s="18" t="s">
        <v>476</v>
      </c>
      <c r="V4" s="18" t="s">
        <v>477</v>
      </c>
      <c r="W4" s="18" t="s">
        <v>478</v>
      </c>
      <c r="X4" s="18" t="s">
        <v>479</v>
      </c>
      <c r="Y4" s="18" t="s">
        <v>480</v>
      </c>
      <c r="Z4" s="18" t="s">
        <v>481</v>
      </c>
      <c r="AA4" s="18" t="s">
        <v>470</v>
      </c>
      <c r="AB4" s="18" t="s">
        <v>471</v>
      </c>
      <c r="AC4" s="18" t="s">
        <v>472</v>
      </c>
      <c r="AD4" s="18" t="s">
        <v>473</v>
      </c>
      <c r="AE4" s="18" t="s">
        <v>474</v>
      </c>
      <c r="AF4" s="18" t="s">
        <v>475</v>
      </c>
      <c r="AG4" s="18" t="s">
        <v>476</v>
      </c>
      <c r="AH4" s="18" t="s">
        <v>477</v>
      </c>
      <c r="AI4" s="18" t="s">
        <v>478</v>
      </c>
      <c r="AJ4" s="18" t="s">
        <v>479</v>
      </c>
      <c r="AK4" s="18" t="s">
        <v>480</v>
      </c>
      <c r="AL4" s="18" t="s">
        <v>481</v>
      </c>
      <c r="AM4" s="18" t="s">
        <v>470</v>
      </c>
      <c r="AN4" s="18" t="s">
        <v>471</v>
      </c>
      <c r="AO4" s="18" t="s">
        <v>472</v>
      </c>
      <c r="AP4" s="18" t="s">
        <v>473</v>
      </c>
      <c r="AQ4" s="18" t="s">
        <v>474</v>
      </c>
      <c r="AR4" s="18" t="s">
        <v>475</v>
      </c>
      <c r="AS4" s="18" t="s">
        <v>476</v>
      </c>
      <c r="AT4" s="18" t="s">
        <v>477</v>
      </c>
      <c r="AU4" s="18" t="s">
        <v>478</v>
      </c>
      <c r="AV4" s="18" t="s">
        <v>479</v>
      </c>
      <c r="AW4" s="18" t="s">
        <v>480</v>
      </c>
      <c r="AX4" s="18" t="s">
        <v>481</v>
      </c>
      <c r="AY4" s="18" t="s">
        <v>470</v>
      </c>
      <c r="AZ4" s="18" t="s">
        <v>471</v>
      </c>
      <c r="BA4" s="18" t="s">
        <v>472</v>
      </c>
      <c r="BB4" s="18" t="s">
        <v>473</v>
      </c>
      <c r="BC4" s="18" t="s">
        <v>474</v>
      </c>
      <c r="BD4" s="18" t="s">
        <v>475</v>
      </c>
      <c r="BE4" s="18" t="s">
        <v>476</v>
      </c>
      <c r="BF4" s="18" t="s">
        <v>477</v>
      </c>
      <c r="BG4" s="18" t="s">
        <v>478</v>
      </c>
      <c r="BH4" s="18" t="s">
        <v>479</v>
      </c>
      <c r="BI4" s="18" t="s">
        <v>480</v>
      </c>
      <c r="BJ4" s="18" t="s">
        <v>481</v>
      </c>
      <c r="BK4" s="18" t="s">
        <v>470</v>
      </c>
      <c r="BL4" s="18" t="s">
        <v>471</v>
      </c>
      <c r="BM4" s="18" t="s">
        <v>472</v>
      </c>
      <c r="BN4" s="18" t="s">
        <v>473</v>
      </c>
      <c r="BO4" s="18" t="s">
        <v>474</v>
      </c>
      <c r="BP4" s="18" t="s">
        <v>475</v>
      </c>
      <c r="BQ4" s="18" t="s">
        <v>476</v>
      </c>
      <c r="BR4" s="18" t="s">
        <v>477</v>
      </c>
      <c r="BS4" s="18" t="s">
        <v>478</v>
      </c>
      <c r="BT4" s="18" t="s">
        <v>479</v>
      </c>
      <c r="BU4" s="18" t="s">
        <v>480</v>
      </c>
      <c r="BV4" s="18" t="s">
        <v>481</v>
      </c>
    </row>
    <row r="5" spans="1:74" ht="11.15" customHeight="1" x14ac:dyDescent="0.25">
      <c r="A5" s="57"/>
      <c r="B5" s="59" t="s">
        <v>766</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5" customHeight="1" x14ac:dyDescent="0.25">
      <c r="A6" s="57"/>
      <c r="B6" s="44" t="s">
        <v>735</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70"/>
      <c r="AY6" s="670"/>
      <c r="AZ6" s="670"/>
      <c r="BA6" s="670"/>
      <c r="BB6" s="670"/>
      <c r="BC6" s="670"/>
      <c r="BD6" s="670"/>
      <c r="BE6" s="670"/>
      <c r="BF6" s="670"/>
      <c r="BG6" s="670"/>
      <c r="BH6" s="670"/>
      <c r="BI6" s="670"/>
      <c r="BJ6" s="670"/>
      <c r="BK6" s="670"/>
      <c r="BL6" s="670"/>
      <c r="BM6" s="670"/>
      <c r="BN6" s="670"/>
      <c r="BO6" s="670"/>
      <c r="BP6" s="670"/>
      <c r="BQ6" s="670"/>
      <c r="BR6" s="670"/>
      <c r="BS6" s="670"/>
      <c r="BT6" s="670"/>
      <c r="BU6" s="670"/>
      <c r="BV6" s="670"/>
    </row>
    <row r="7" spans="1:74" ht="11.15" customHeight="1" x14ac:dyDescent="0.25">
      <c r="A7" s="61" t="s">
        <v>497</v>
      </c>
      <c r="B7" s="172" t="s">
        <v>117</v>
      </c>
      <c r="C7" s="210">
        <v>9.9961610000000007</v>
      </c>
      <c r="D7" s="210">
        <v>10.275947</v>
      </c>
      <c r="E7" s="210">
        <v>10.461175000000001</v>
      </c>
      <c r="F7" s="210">
        <v>10.493442</v>
      </c>
      <c r="G7" s="210">
        <v>10.424486999999999</v>
      </c>
      <c r="H7" s="210">
        <v>10.627898999999999</v>
      </c>
      <c r="I7" s="210">
        <v>10.888398</v>
      </c>
      <c r="J7" s="210">
        <v>11.373371000000001</v>
      </c>
      <c r="K7" s="210">
        <v>11.422010999999999</v>
      </c>
      <c r="L7" s="210">
        <v>11.48831</v>
      </c>
      <c r="M7" s="210">
        <v>11.867607</v>
      </c>
      <c r="N7" s="210">
        <v>11.923994</v>
      </c>
      <c r="O7" s="210">
        <v>11.847951</v>
      </c>
      <c r="P7" s="210">
        <v>11.65258</v>
      </c>
      <c r="Q7" s="210">
        <v>11.898941000000001</v>
      </c>
      <c r="R7" s="210">
        <v>12.12458</v>
      </c>
      <c r="S7" s="210">
        <v>12.140713</v>
      </c>
      <c r="T7" s="210">
        <v>12.178872</v>
      </c>
      <c r="U7" s="210">
        <v>11.895645999999999</v>
      </c>
      <c r="V7" s="210">
        <v>12.475</v>
      </c>
      <c r="W7" s="210">
        <v>12.5723</v>
      </c>
      <c r="X7" s="210">
        <v>12.770961</v>
      </c>
      <c r="Y7" s="210">
        <v>12.966120999999999</v>
      </c>
      <c r="Z7" s="210">
        <v>12.910303000000001</v>
      </c>
      <c r="AA7" s="210">
        <v>12.784808999999999</v>
      </c>
      <c r="AB7" s="210">
        <v>12.825811</v>
      </c>
      <c r="AC7" s="210">
        <v>12.816057000000001</v>
      </c>
      <c r="AD7" s="210">
        <v>11.911472</v>
      </c>
      <c r="AE7" s="210">
        <v>9.7111169999999998</v>
      </c>
      <c r="AF7" s="210">
        <v>10.419767999999999</v>
      </c>
      <c r="AG7" s="210">
        <v>10.956484</v>
      </c>
      <c r="AH7" s="210">
        <v>10.557567000000001</v>
      </c>
      <c r="AI7" s="210">
        <v>10.868058</v>
      </c>
      <c r="AJ7" s="210">
        <v>10.413411999999999</v>
      </c>
      <c r="AK7" s="210">
        <v>11.120706999999999</v>
      </c>
      <c r="AL7" s="210">
        <v>11.083595000000001</v>
      </c>
      <c r="AM7" s="210">
        <v>11.056365</v>
      </c>
      <c r="AN7" s="210">
        <v>9.7730589999999999</v>
      </c>
      <c r="AO7" s="210">
        <v>11.159560000000001</v>
      </c>
      <c r="AP7" s="210">
        <v>11.230181</v>
      </c>
      <c r="AQ7" s="210">
        <v>11.333753</v>
      </c>
      <c r="AR7" s="210">
        <v>11.288152</v>
      </c>
      <c r="AS7" s="210">
        <v>11.329927</v>
      </c>
      <c r="AT7" s="210">
        <v>11.206238000000001</v>
      </c>
      <c r="AU7" s="210">
        <v>10.851266000000001</v>
      </c>
      <c r="AV7" s="210">
        <v>11.508898</v>
      </c>
      <c r="AW7" s="210">
        <v>11.753231</v>
      </c>
      <c r="AX7" s="210">
        <v>11.817896257999999</v>
      </c>
      <c r="AY7" s="210">
        <v>11.636698367999999</v>
      </c>
      <c r="AZ7" s="299">
        <v>11.66752</v>
      </c>
      <c r="BA7" s="299">
        <v>11.69294</v>
      </c>
      <c r="BB7" s="299">
        <v>11.85225</v>
      </c>
      <c r="BC7" s="299">
        <v>11.84118</v>
      </c>
      <c r="BD7" s="299">
        <v>11.876530000000001</v>
      </c>
      <c r="BE7" s="299">
        <v>11.917059999999999</v>
      </c>
      <c r="BF7" s="299">
        <v>12.119389999999999</v>
      </c>
      <c r="BG7" s="299">
        <v>12.141550000000001</v>
      </c>
      <c r="BH7" s="299">
        <v>12.125260000000001</v>
      </c>
      <c r="BI7" s="299">
        <v>12.30753</v>
      </c>
      <c r="BJ7" s="299">
        <v>12.390319999999999</v>
      </c>
      <c r="BK7" s="299">
        <v>12.398440000000001</v>
      </c>
      <c r="BL7" s="299">
        <v>12.49593</v>
      </c>
      <c r="BM7" s="299">
        <v>12.49545</v>
      </c>
      <c r="BN7" s="299">
        <v>12.57305</v>
      </c>
      <c r="BO7" s="299">
        <v>12.51784</v>
      </c>
      <c r="BP7" s="299">
        <v>12.538169999999999</v>
      </c>
      <c r="BQ7" s="299">
        <v>12.560129999999999</v>
      </c>
      <c r="BR7" s="299">
        <v>12.67647</v>
      </c>
      <c r="BS7" s="299">
        <v>12.654210000000001</v>
      </c>
      <c r="BT7" s="299">
        <v>12.62199</v>
      </c>
      <c r="BU7" s="299">
        <v>12.80555</v>
      </c>
      <c r="BV7" s="299">
        <v>12.83769</v>
      </c>
    </row>
    <row r="8" spans="1:74" ht="11.15" customHeight="1" x14ac:dyDescent="0.25">
      <c r="A8" s="61" t="s">
        <v>498</v>
      </c>
      <c r="B8" s="172" t="s">
        <v>391</v>
      </c>
      <c r="C8" s="210">
        <v>0.50769600000000004</v>
      </c>
      <c r="D8" s="210">
        <v>0.51309899999999997</v>
      </c>
      <c r="E8" s="210">
        <v>0.51219199999999998</v>
      </c>
      <c r="F8" s="210">
        <v>0.49740699999999999</v>
      </c>
      <c r="G8" s="210">
        <v>0.49571599999999999</v>
      </c>
      <c r="H8" s="210">
        <v>0.450706</v>
      </c>
      <c r="I8" s="210">
        <v>0.394735</v>
      </c>
      <c r="J8" s="210">
        <v>0.42770900000000001</v>
      </c>
      <c r="K8" s="210">
        <v>0.47146500000000002</v>
      </c>
      <c r="L8" s="210">
        <v>0.48655599999999999</v>
      </c>
      <c r="M8" s="210">
        <v>0.49729600000000002</v>
      </c>
      <c r="N8" s="210">
        <v>0.49566300000000002</v>
      </c>
      <c r="O8" s="210">
        <v>0.496226</v>
      </c>
      <c r="P8" s="210">
        <v>0.48759200000000003</v>
      </c>
      <c r="Q8" s="210">
        <v>0.48107100000000003</v>
      </c>
      <c r="R8" s="210">
        <v>0.47547200000000001</v>
      </c>
      <c r="S8" s="210">
        <v>0.47444999999999998</v>
      </c>
      <c r="T8" s="210">
        <v>0.45476499999999997</v>
      </c>
      <c r="U8" s="210">
        <v>0.44849899999999998</v>
      </c>
      <c r="V8" s="210">
        <v>0.381745</v>
      </c>
      <c r="W8" s="210">
        <v>0.44939299999999999</v>
      </c>
      <c r="X8" s="210">
        <v>0.47478399999999998</v>
      </c>
      <c r="Y8" s="210">
        <v>0.48411100000000001</v>
      </c>
      <c r="Z8" s="210">
        <v>0.48136899999999999</v>
      </c>
      <c r="AA8" s="210">
        <v>0.48244900000000002</v>
      </c>
      <c r="AB8" s="210">
        <v>0.47666599999999998</v>
      </c>
      <c r="AC8" s="210">
        <v>0.469553</v>
      </c>
      <c r="AD8" s="210">
        <v>0.46270299999999998</v>
      </c>
      <c r="AE8" s="210">
        <v>0.40412100000000001</v>
      </c>
      <c r="AF8" s="210">
        <v>0.36097499999999999</v>
      </c>
      <c r="AG8" s="210">
        <v>0.44400499999999998</v>
      </c>
      <c r="AH8" s="210">
        <v>0.44358199999999998</v>
      </c>
      <c r="AI8" s="210">
        <v>0.44173499999999999</v>
      </c>
      <c r="AJ8" s="210">
        <v>0.45936100000000002</v>
      </c>
      <c r="AK8" s="210">
        <v>0.463976</v>
      </c>
      <c r="AL8" s="210">
        <v>0.46295999999999998</v>
      </c>
      <c r="AM8" s="210">
        <v>0.45829399999999998</v>
      </c>
      <c r="AN8" s="210">
        <v>0.45663999999999999</v>
      </c>
      <c r="AO8" s="210">
        <v>0.45331399999999999</v>
      </c>
      <c r="AP8" s="210">
        <v>0.44633299999999998</v>
      </c>
      <c r="AQ8" s="210">
        <v>0.44333899999999998</v>
      </c>
      <c r="AR8" s="210">
        <v>0.439996</v>
      </c>
      <c r="AS8" s="210">
        <v>0.37998700000000002</v>
      </c>
      <c r="AT8" s="210">
        <v>0.40851500000000002</v>
      </c>
      <c r="AU8" s="210">
        <v>0.42968400000000001</v>
      </c>
      <c r="AV8" s="210">
        <v>0.43696400000000002</v>
      </c>
      <c r="AW8" s="210">
        <v>0.445967</v>
      </c>
      <c r="AX8" s="210">
        <v>0.43504595968999998</v>
      </c>
      <c r="AY8" s="210">
        <v>0.41808678379000003</v>
      </c>
      <c r="AZ8" s="299">
        <v>0.41527579501</v>
      </c>
      <c r="BA8" s="299">
        <v>0.41510708806000002</v>
      </c>
      <c r="BB8" s="299">
        <v>0.41422326248000002</v>
      </c>
      <c r="BC8" s="299">
        <v>0.34809064349000002</v>
      </c>
      <c r="BD8" s="299">
        <v>0.31576951293</v>
      </c>
      <c r="BE8" s="299">
        <v>0.33466569172999999</v>
      </c>
      <c r="BF8" s="299">
        <v>0.40160606194999998</v>
      </c>
      <c r="BG8" s="299">
        <v>0.40603629379</v>
      </c>
      <c r="BH8" s="299">
        <v>0.40137547816000002</v>
      </c>
      <c r="BI8" s="299">
        <v>0.40230774043</v>
      </c>
      <c r="BJ8" s="299">
        <v>0.40613940487</v>
      </c>
      <c r="BK8" s="299">
        <v>0.41308252090999997</v>
      </c>
      <c r="BL8" s="299">
        <v>0.41351379850999997</v>
      </c>
      <c r="BM8" s="299">
        <v>0.41105013971999999</v>
      </c>
      <c r="BN8" s="299">
        <v>0.41367688954999998</v>
      </c>
      <c r="BO8" s="299">
        <v>0.34234689755999997</v>
      </c>
      <c r="BP8" s="299">
        <v>0.31888863219000002</v>
      </c>
      <c r="BQ8" s="299">
        <v>0.33317970842</v>
      </c>
      <c r="BR8" s="299">
        <v>0.42171927512000001</v>
      </c>
      <c r="BS8" s="299">
        <v>0.40663153431999999</v>
      </c>
      <c r="BT8" s="299">
        <v>0.40473762009999997</v>
      </c>
      <c r="BU8" s="299">
        <v>0.43011069226999998</v>
      </c>
      <c r="BV8" s="299">
        <v>0.40922050828000001</v>
      </c>
    </row>
    <row r="9" spans="1:74" ht="11.15" customHeight="1" x14ac:dyDescent="0.25">
      <c r="A9" s="61" t="s">
        <v>499</v>
      </c>
      <c r="B9" s="172" t="s">
        <v>231</v>
      </c>
      <c r="C9" s="210">
        <v>1.637659</v>
      </c>
      <c r="D9" s="210">
        <v>1.712629</v>
      </c>
      <c r="E9" s="210">
        <v>1.704723</v>
      </c>
      <c r="F9" s="210">
        <v>1.6027009999999999</v>
      </c>
      <c r="G9" s="210">
        <v>1.536394</v>
      </c>
      <c r="H9" s="210">
        <v>1.663767</v>
      </c>
      <c r="I9" s="210">
        <v>1.866992</v>
      </c>
      <c r="J9" s="210">
        <v>1.9549920000000001</v>
      </c>
      <c r="K9" s="210">
        <v>1.797868</v>
      </c>
      <c r="L9" s="210">
        <v>1.751655</v>
      </c>
      <c r="M9" s="210">
        <v>1.95052</v>
      </c>
      <c r="N9" s="210">
        <v>1.9208270000000001</v>
      </c>
      <c r="O9" s="210">
        <v>1.9174949999999999</v>
      </c>
      <c r="P9" s="210">
        <v>1.7368699999999999</v>
      </c>
      <c r="Q9" s="210">
        <v>1.9252530000000001</v>
      </c>
      <c r="R9" s="210">
        <v>1.963058</v>
      </c>
      <c r="S9" s="210">
        <v>1.9140889999999999</v>
      </c>
      <c r="T9" s="210">
        <v>1.9229160000000001</v>
      </c>
      <c r="U9" s="210">
        <v>1.5313129999999999</v>
      </c>
      <c r="V9" s="210">
        <v>2.0439250000000002</v>
      </c>
      <c r="W9" s="210">
        <v>1.915116</v>
      </c>
      <c r="X9" s="210">
        <v>1.9125019999999999</v>
      </c>
      <c r="Y9" s="210">
        <v>1.9992529999999999</v>
      </c>
      <c r="Z9" s="210">
        <v>1.979565</v>
      </c>
      <c r="AA9" s="210">
        <v>1.988113</v>
      </c>
      <c r="AB9" s="210">
        <v>1.994734</v>
      </c>
      <c r="AC9" s="210">
        <v>1.9750840000000001</v>
      </c>
      <c r="AD9" s="210">
        <v>1.9111210000000001</v>
      </c>
      <c r="AE9" s="210">
        <v>1.5614950000000001</v>
      </c>
      <c r="AF9" s="210">
        <v>1.5167269999999999</v>
      </c>
      <c r="AG9" s="210">
        <v>1.6184989999999999</v>
      </c>
      <c r="AH9" s="210">
        <v>1.1642140000000001</v>
      </c>
      <c r="AI9" s="210">
        <v>1.5094449999999999</v>
      </c>
      <c r="AJ9" s="210">
        <v>1.0500499999999999</v>
      </c>
      <c r="AK9" s="210">
        <v>1.68597</v>
      </c>
      <c r="AL9" s="210">
        <v>1.7779259999999999</v>
      </c>
      <c r="AM9" s="210">
        <v>1.7835490000000001</v>
      </c>
      <c r="AN9" s="210">
        <v>1.7622709999999999</v>
      </c>
      <c r="AO9" s="210">
        <v>1.854311</v>
      </c>
      <c r="AP9" s="210">
        <v>1.7678879999999999</v>
      </c>
      <c r="AQ9" s="210">
        <v>1.8144899999999999</v>
      </c>
      <c r="AR9" s="210">
        <v>1.791337</v>
      </c>
      <c r="AS9" s="210">
        <v>1.8517589999999999</v>
      </c>
      <c r="AT9" s="210">
        <v>1.5291360000000001</v>
      </c>
      <c r="AU9" s="210">
        <v>1.06246</v>
      </c>
      <c r="AV9" s="210">
        <v>1.6881679999999999</v>
      </c>
      <c r="AW9" s="210">
        <v>1.7953429999999999</v>
      </c>
      <c r="AX9" s="210">
        <v>1.9096678518000001</v>
      </c>
      <c r="AY9" s="210">
        <v>1.8045641016</v>
      </c>
      <c r="AZ9" s="299">
        <v>1.8780983066000001</v>
      </c>
      <c r="BA9" s="299">
        <v>1.8320813559</v>
      </c>
      <c r="BB9" s="299">
        <v>1.8570867164</v>
      </c>
      <c r="BC9" s="299">
        <v>1.8125513843000001</v>
      </c>
      <c r="BD9" s="299">
        <v>1.8099855727</v>
      </c>
      <c r="BE9" s="299">
        <v>1.7614662311</v>
      </c>
      <c r="BF9" s="299">
        <v>1.8277377123</v>
      </c>
      <c r="BG9" s="299">
        <v>1.7798428696999999</v>
      </c>
      <c r="BH9" s="299">
        <v>1.7105857818000001</v>
      </c>
      <c r="BI9" s="299">
        <v>1.8467655703999999</v>
      </c>
      <c r="BJ9" s="299">
        <v>1.8853383596</v>
      </c>
      <c r="BK9" s="299">
        <v>1.8520545897</v>
      </c>
      <c r="BL9" s="299">
        <v>1.9117730991999999</v>
      </c>
      <c r="BM9" s="299">
        <v>1.8716671627000001</v>
      </c>
      <c r="BN9" s="299">
        <v>1.9000568711000001</v>
      </c>
      <c r="BO9" s="299">
        <v>1.8658569374</v>
      </c>
      <c r="BP9" s="299">
        <v>1.8583006617</v>
      </c>
      <c r="BQ9" s="299">
        <v>1.816158258</v>
      </c>
      <c r="BR9" s="299">
        <v>1.7976444417999999</v>
      </c>
      <c r="BS9" s="299">
        <v>1.7492047112</v>
      </c>
      <c r="BT9" s="299">
        <v>1.6847006191</v>
      </c>
      <c r="BU9" s="299">
        <v>1.8180838211999999</v>
      </c>
      <c r="BV9" s="299">
        <v>1.8575747740999999</v>
      </c>
    </row>
    <row r="10" spans="1:74" ht="11.15" customHeight="1" x14ac:dyDescent="0.25">
      <c r="A10" s="61" t="s">
        <v>500</v>
      </c>
      <c r="B10" s="172" t="s">
        <v>116</v>
      </c>
      <c r="C10" s="210">
        <v>7.8508060000000004</v>
      </c>
      <c r="D10" s="210">
        <v>8.0502190000000002</v>
      </c>
      <c r="E10" s="210">
        <v>8.2442600000000006</v>
      </c>
      <c r="F10" s="210">
        <v>8.3933339999999994</v>
      </c>
      <c r="G10" s="210">
        <v>8.3923769999999998</v>
      </c>
      <c r="H10" s="210">
        <v>8.5134260000000008</v>
      </c>
      <c r="I10" s="210">
        <v>8.626671</v>
      </c>
      <c r="J10" s="210">
        <v>8.9906699999999997</v>
      </c>
      <c r="K10" s="210">
        <v>9.1526779999999999</v>
      </c>
      <c r="L10" s="210">
        <v>9.2500990000000005</v>
      </c>
      <c r="M10" s="210">
        <v>9.419791</v>
      </c>
      <c r="N10" s="210">
        <v>9.5075040000000008</v>
      </c>
      <c r="O10" s="210">
        <v>9.4342299999999994</v>
      </c>
      <c r="P10" s="210">
        <v>9.4281179999999996</v>
      </c>
      <c r="Q10" s="210">
        <v>9.4926169999999992</v>
      </c>
      <c r="R10" s="210">
        <v>9.6860499999999998</v>
      </c>
      <c r="S10" s="210">
        <v>9.7521740000000001</v>
      </c>
      <c r="T10" s="210">
        <v>9.8011909999999993</v>
      </c>
      <c r="U10" s="210">
        <v>9.9158340000000003</v>
      </c>
      <c r="V10" s="210">
        <v>10.049329999999999</v>
      </c>
      <c r="W10" s="210">
        <v>10.207791</v>
      </c>
      <c r="X10" s="210">
        <v>10.383675</v>
      </c>
      <c r="Y10" s="210">
        <v>10.482756999999999</v>
      </c>
      <c r="Z10" s="210">
        <v>10.449369000000001</v>
      </c>
      <c r="AA10" s="210">
        <v>10.314247</v>
      </c>
      <c r="AB10" s="210">
        <v>10.354411000000001</v>
      </c>
      <c r="AC10" s="210">
        <v>10.371420000000001</v>
      </c>
      <c r="AD10" s="210">
        <v>9.5376480000000008</v>
      </c>
      <c r="AE10" s="210">
        <v>7.745501</v>
      </c>
      <c r="AF10" s="210">
        <v>8.5420660000000002</v>
      </c>
      <c r="AG10" s="210">
        <v>8.8939800000000009</v>
      </c>
      <c r="AH10" s="210">
        <v>8.9497710000000001</v>
      </c>
      <c r="AI10" s="210">
        <v>8.9168780000000005</v>
      </c>
      <c r="AJ10" s="210">
        <v>8.9040009999999992</v>
      </c>
      <c r="AK10" s="210">
        <v>8.9707609999999995</v>
      </c>
      <c r="AL10" s="210">
        <v>8.8427089999999993</v>
      </c>
      <c r="AM10" s="210">
        <v>8.8145220000000002</v>
      </c>
      <c r="AN10" s="210">
        <v>7.5541479999999996</v>
      </c>
      <c r="AO10" s="210">
        <v>8.8519349999999992</v>
      </c>
      <c r="AP10" s="210">
        <v>9.0159599999999998</v>
      </c>
      <c r="AQ10" s="210">
        <v>9.0759240000000005</v>
      </c>
      <c r="AR10" s="210">
        <v>9.0568190000000008</v>
      </c>
      <c r="AS10" s="210">
        <v>9.0981810000000003</v>
      </c>
      <c r="AT10" s="210">
        <v>9.2685870000000001</v>
      </c>
      <c r="AU10" s="210">
        <v>9.3591219999999993</v>
      </c>
      <c r="AV10" s="210">
        <v>9.3837659999999996</v>
      </c>
      <c r="AW10" s="210">
        <v>9.5119209999999992</v>
      </c>
      <c r="AX10" s="210">
        <v>9.4731824466999992</v>
      </c>
      <c r="AY10" s="210">
        <v>9.4140474824000009</v>
      </c>
      <c r="AZ10" s="299">
        <v>9.3741472183999992</v>
      </c>
      <c r="BA10" s="299">
        <v>9.4457469212999996</v>
      </c>
      <c r="BB10" s="299">
        <v>9.5809355554</v>
      </c>
      <c r="BC10" s="299">
        <v>9.6805424158999998</v>
      </c>
      <c r="BD10" s="299">
        <v>9.7507784572999991</v>
      </c>
      <c r="BE10" s="299">
        <v>9.8209265907999992</v>
      </c>
      <c r="BF10" s="299">
        <v>9.8900466029</v>
      </c>
      <c r="BG10" s="299">
        <v>9.9556673914000005</v>
      </c>
      <c r="BH10" s="299">
        <v>10.013293751999999</v>
      </c>
      <c r="BI10" s="299">
        <v>10.058455296</v>
      </c>
      <c r="BJ10" s="299">
        <v>10.098843670000001</v>
      </c>
      <c r="BK10" s="299">
        <v>10.133306434</v>
      </c>
      <c r="BL10" s="299">
        <v>10.170640175999999</v>
      </c>
      <c r="BM10" s="299">
        <v>10.212732648999999</v>
      </c>
      <c r="BN10" s="299">
        <v>10.259319503</v>
      </c>
      <c r="BO10" s="299">
        <v>10.309639196999999</v>
      </c>
      <c r="BP10" s="299">
        <v>10.36098228</v>
      </c>
      <c r="BQ10" s="299">
        <v>10.410787356</v>
      </c>
      <c r="BR10" s="299">
        <v>10.457104241</v>
      </c>
      <c r="BS10" s="299">
        <v>10.498377074</v>
      </c>
      <c r="BT10" s="299">
        <v>10.532548168</v>
      </c>
      <c r="BU10" s="299">
        <v>10.557351611</v>
      </c>
      <c r="BV10" s="299">
        <v>10.570895007000001</v>
      </c>
    </row>
    <row r="11" spans="1:74" ht="11.15" customHeight="1" x14ac:dyDescent="0.25">
      <c r="A11" s="61" t="s">
        <v>732</v>
      </c>
      <c r="B11" s="172" t="s">
        <v>118</v>
      </c>
      <c r="C11" s="210">
        <v>6.6558380000000001</v>
      </c>
      <c r="D11" s="210">
        <v>5.7626109999999997</v>
      </c>
      <c r="E11" s="210">
        <v>5.650512</v>
      </c>
      <c r="F11" s="210">
        <v>6.3342210000000003</v>
      </c>
      <c r="G11" s="210">
        <v>5.7670110000000001</v>
      </c>
      <c r="H11" s="210">
        <v>6.2085739999999996</v>
      </c>
      <c r="I11" s="210">
        <v>5.6292080000000002</v>
      </c>
      <c r="J11" s="210">
        <v>6.1302110000000001</v>
      </c>
      <c r="K11" s="210">
        <v>5.578074</v>
      </c>
      <c r="L11" s="210">
        <v>5.097556</v>
      </c>
      <c r="M11" s="210">
        <v>5.1412800000000001</v>
      </c>
      <c r="N11" s="210">
        <v>4.7062280000000003</v>
      </c>
      <c r="O11" s="210">
        <v>4.9153419999999999</v>
      </c>
      <c r="P11" s="210">
        <v>3.7550110000000001</v>
      </c>
      <c r="Q11" s="210">
        <v>4.1100700000000003</v>
      </c>
      <c r="R11" s="210">
        <v>4.0878839999999999</v>
      </c>
      <c r="S11" s="210">
        <v>4.1950570000000003</v>
      </c>
      <c r="T11" s="210">
        <v>4.0522790000000004</v>
      </c>
      <c r="U11" s="210">
        <v>4.232246</v>
      </c>
      <c r="V11" s="210">
        <v>4.1892469999999999</v>
      </c>
      <c r="W11" s="210">
        <v>3.3901720000000002</v>
      </c>
      <c r="X11" s="210">
        <v>2.8297590000000001</v>
      </c>
      <c r="Y11" s="210">
        <v>2.737447</v>
      </c>
      <c r="Z11" s="210">
        <v>3.2964319999999998</v>
      </c>
      <c r="AA11" s="210">
        <v>3.0230760000000001</v>
      </c>
      <c r="AB11" s="210">
        <v>2.982148</v>
      </c>
      <c r="AC11" s="210">
        <v>2.6708349999999998</v>
      </c>
      <c r="AD11" s="210">
        <v>2.6369150000000001</v>
      </c>
      <c r="AE11" s="210">
        <v>2.909678</v>
      </c>
      <c r="AF11" s="210">
        <v>3.6455860000000002</v>
      </c>
      <c r="AG11" s="210">
        <v>2.563088</v>
      </c>
      <c r="AH11" s="210">
        <v>2.0084689999999998</v>
      </c>
      <c r="AI11" s="210">
        <v>2.1329419999999999</v>
      </c>
      <c r="AJ11" s="210">
        <v>2.354301</v>
      </c>
      <c r="AK11" s="210">
        <v>2.7840889999999998</v>
      </c>
      <c r="AL11" s="210">
        <v>2.356258</v>
      </c>
      <c r="AM11" s="210">
        <v>2.6182949999999998</v>
      </c>
      <c r="AN11" s="210">
        <v>2.8868520000000002</v>
      </c>
      <c r="AO11" s="210">
        <v>3.1017480000000002</v>
      </c>
      <c r="AP11" s="210">
        <v>2.5353530000000002</v>
      </c>
      <c r="AQ11" s="210">
        <v>3.0916030000000001</v>
      </c>
      <c r="AR11" s="210">
        <v>3.2522319999999998</v>
      </c>
      <c r="AS11" s="210">
        <v>3.6951019999999999</v>
      </c>
      <c r="AT11" s="210">
        <v>3.2405279999999999</v>
      </c>
      <c r="AU11" s="210">
        <v>3.8596170000000001</v>
      </c>
      <c r="AV11" s="210">
        <v>3.0710980000000001</v>
      </c>
      <c r="AW11" s="210">
        <v>3.2233010000000002</v>
      </c>
      <c r="AX11" s="210">
        <v>3.4089999999999998</v>
      </c>
      <c r="AY11" s="210">
        <v>4.1114943225999996</v>
      </c>
      <c r="AZ11" s="299">
        <v>3.0650309999999998</v>
      </c>
      <c r="BA11" s="299">
        <v>3.6447470000000002</v>
      </c>
      <c r="BB11" s="299">
        <v>3.9229069999999999</v>
      </c>
      <c r="BC11" s="299">
        <v>4.3105710000000004</v>
      </c>
      <c r="BD11" s="299">
        <v>4.4002910000000002</v>
      </c>
      <c r="BE11" s="299">
        <v>4.5122299999999997</v>
      </c>
      <c r="BF11" s="299">
        <v>4.4914019999999999</v>
      </c>
      <c r="BG11" s="299">
        <v>4.0234370000000004</v>
      </c>
      <c r="BH11" s="299">
        <v>3.1753650000000002</v>
      </c>
      <c r="BI11" s="299">
        <v>3.4987159999999999</v>
      </c>
      <c r="BJ11" s="299">
        <v>3.5425279999999999</v>
      </c>
      <c r="BK11" s="299">
        <v>3.1876790000000002</v>
      </c>
      <c r="BL11" s="299">
        <v>1.884387</v>
      </c>
      <c r="BM11" s="299">
        <v>2.9662489999999999</v>
      </c>
      <c r="BN11" s="299">
        <v>3.5262229999999999</v>
      </c>
      <c r="BO11" s="299">
        <v>4.1795929999999997</v>
      </c>
      <c r="BP11" s="299">
        <v>4.2751450000000002</v>
      </c>
      <c r="BQ11" s="299">
        <v>4.3803159999999997</v>
      </c>
      <c r="BR11" s="299">
        <v>4.5390689999999996</v>
      </c>
      <c r="BS11" s="299">
        <v>3.6405720000000001</v>
      </c>
      <c r="BT11" s="299">
        <v>2.7580969999999998</v>
      </c>
      <c r="BU11" s="299">
        <v>2.9729290000000002</v>
      </c>
      <c r="BV11" s="299">
        <v>2.6744720000000002</v>
      </c>
    </row>
    <row r="12" spans="1:74" ht="11.15" customHeight="1" x14ac:dyDescent="0.25">
      <c r="A12" s="61" t="s">
        <v>734</v>
      </c>
      <c r="B12" s="172" t="s">
        <v>122</v>
      </c>
      <c r="C12" s="210">
        <v>-4.5258064516E-2</v>
      </c>
      <c r="D12" s="210">
        <v>-4.3714285713999997E-2</v>
      </c>
      <c r="E12" s="210">
        <v>6.4516129031E-5</v>
      </c>
      <c r="F12" s="210">
        <v>4.9666666667000002E-2</v>
      </c>
      <c r="G12" s="210">
        <v>0.1225483871</v>
      </c>
      <c r="H12" s="210">
        <v>5.0666666666999999E-3</v>
      </c>
      <c r="I12" s="210">
        <v>6.4516129031E-5</v>
      </c>
      <c r="J12" s="210">
        <v>6.4516129034000001E-5</v>
      </c>
      <c r="K12" s="210">
        <v>6.6666666664999994E-5</v>
      </c>
      <c r="L12" s="210">
        <v>0.16674193547999999</v>
      </c>
      <c r="M12" s="210">
        <v>0.17576666666999999</v>
      </c>
      <c r="N12" s="210">
        <v>1.3806451613000001E-2</v>
      </c>
      <c r="O12" s="210">
        <v>0</v>
      </c>
      <c r="P12" s="210">
        <v>4.6428571429000002E-4</v>
      </c>
      <c r="Q12" s="210">
        <v>0</v>
      </c>
      <c r="R12" s="210">
        <v>1.7933333332999998E-2</v>
      </c>
      <c r="S12" s="210">
        <v>0.12161290323</v>
      </c>
      <c r="T12" s="210">
        <v>0</v>
      </c>
      <c r="U12" s="210">
        <v>0</v>
      </c>
      <c r="V12" s="210">
        <v>0</v>
      </c>
      <c r="W12" s="210">
        <v>0</v>
      </c>
      <c r="X12" s="210">
        <v>0.11822580645</v>
      </c>
      <c r="Y12" s="210">
        <v>0.20619999999999999</v>
      </c>
      <c r="Z12" s="210">
        <v>0</v>
      </c>
      <c r="AA12" s="210">
        <v>0</v>
      </c>
      <c r="AB12" s="210">
        <v>0</v>
      </c>
      <c r="AC12" s="210">
        <v>0</v>
      </c>
      <c r="AD12" s="210">
        <v>-9.5299999999999996E-2</v>
      </c>
      <c r="AE12" s="210">
        <v>-0.33870967742000002</v>
      </c>
      <c r="AF12" s="210">
        <v>-0.25656666667</v>
      </c>
      <c r="AG12" s="210">
        <v>-3.7741935483999998E-3</v>
      </c>
      <c r="AH12" s="210">
        <v>0.27774193547999998</v>
      </c>
      <c r="AI12" s="210">
        <v>0.17813333333</v>
      </c>
      <c r="AJ12" s="210">
        <v>0.11709677419</v>
      </c>
      <c r="AK12" s="210">
        <v>1.5699999999999999E-2</v>
      </c>
      <c r="AL12" s="210">
        <v>-3.2258064515E-5</v>
      </c>
      <c r="AM12" s="210">
        <v>3.2258064515E-5</v>
      </c>
      <c r="AN12" s="210">
        <v>1.1142857143E-2</v>
      </c>
      <c r="AO12" s="210">
        <v>-3.2258064515E-5</v>
      </c>
      <c r="AP12" s="210">
        <v>0.14486666667</v>
      </c>
      <c r="AQ12" s="210">
        <v>0.18848387096999999</v>
      </c>
      <c r="AR12" s="210">
        <v>0.20936666667000001</v>
      </c>
      <c r="AS12" s="210">
        <v>6.4516129031E-5</v>
      </c>
      <c r="AT12" s="210">
        <v>0</v>
      </c>
      <c r="AU12" s="210">
        <v>0.1178</v>
      </c>
      <c r="AV12" s="210">
        <v>0.22974193547999999</v>
      </c>
      <c r="AW12" s="210">
        <v>0.30596666667</v>
      </c>
      <c r="AX12" s="210">
        <v>0.25251152074</v>
      </c>
      <c r="AY12" s="210">
        <v>0.15758711362</v>
      </c>
      <c r="AZ12" s="299">
        <v>0.32857140000000001</v>
      </c>
      <c r="BA12" s="299">
        <v>0.3322581</v>
      </c>
      <c r="BB12" s="299">
        <v>9.6666699999999994E-2</v>
      </c>
      <c r="BC12" s="299">
        <v>9.3548400000000004E-2</v>
      </c>
      <c r="BD12" s="299">
        <v>9.6666699999999994E-2</v>
      </c>
      <c r="BE12" s="299">
        <v>0</v>
      </c>
      <c r="BF12" s="299">
        <v>0</v>
      </c>
      <c r="BG12" s="299">
        <v>0</v>
      </c>
      <c r="BH12" s="299">
        <v>8.3871000000000001E-2</v>
      </c>
      <c r="BI12" s="299">
        <v>8.6666699999999999E-2</v>
      </c>
      <c r="BJ12" s="299">
        <v>8.3871000000000001E-2</v>
      </c>
      <c r="BK12" s="299">
        <v>8.3871000000000001E-2</v>
      </c>
      <c r="BL12" s="299">
        <v>9.2857099999999998E-2</v>
      </c>
      <c r="BM12" s="299">
        <v>8.3871000000000001E-2</v>
      </c>
      <c r="BN12" s="299">
        <v>8.6666699999999999E-2</v>
      </c>
      <c r="BO12" s="299">
        <v>8.3871000000000001E-2</v>
      </c>
      <c r="BP12" s="299">
        <v>8.6666699999999999E-2</v>
      </c>
      <c r="BQ12" s="299">
        <v>1.9354799999999998E-2</v>
      </c>
      <c r="BR12" s="299">
        <v>-6.4516100000000007E-2</v>
      </c>
      <c r="BS12" s="299">
        <v>-6.6666699999999995E-2</v>
      </c>
      <c r="BT12" s="299">
        <v>0.1129032</v>
      </c>
      <c r="BU12" s="299">
        <v>0.1166667</v>
      </c>
      <c r="BV12" s="299">
        <v>0.1129032</v>
      </c>
    </row>
    <row r="13" spans="1:74" ht="11.15" customHeight="1" x14ac:dyDescent="0.25">
      <c r="A13" s="61" t="s">
        <v>733</v>
      </c>
      <c r="B13" s="172" t="s">
        <v>392</v>
      </c>
      <c r="C13" s="210">
        <v>2.8580645161E-2</v>
      </c>
      <c r="D13" s="210">
        <v>-0.11010714286000001</v>
      </c>
      <c r="E13" s="210">
        <v>-3.5354838710000003E-2</v>
      </c>
      <c r="F13" s="210">
        <v>-0.38796666667000002</v>
      </c>
      <c r="G13" s="210">
        <v>7.6806451612999996E-2</v>
      </c>
      <c r="H13" s="210">
        <v>0.63483333333000003</v>
      </c>
      <c r="I13" s="210">
        <v>0.17777419354999999</v>
      </c>
      <c r="J13" s="210">
        <v>6.6387096773999996E-2</v>
      </c>
      <c r="K13" s="210">
        <v>-0.30336666667000001</v>
      </c>
      <c r="L13" s="210">
        <v>-0.55238709676999997</v>
      </c>
      <c r="M13" s="210">
        <v>-0.51903333333000001</v>
      </c>
      <c r="N13" s="210">
        <v>0.22187096774000001</v>
      </c>
      <c r="O13" s="210">
        <v>-0.20874193548</v>
      </c>
      <c r="P13" s="210">
        <v>-9.6000000000000002E-2</v>
      </c>
      <c r="Q13" s="210">
        <v>-0.23322580644999999</v>
      </c>
      <c r="R13" s="210">
        <v>-0.36373333333000002</v>
      </c>
      <c r="S13" s="210">
        <v>-0.36525806451999998</v>
      </c>
      <c r="T13" s="210">
        <v>0.58930000000000005</v>
      </c>
      <c r="U13" s="210">
        <v>0.70509677419000005</v>
      </c>
      <c r="V13" s="210">
        <v>0.37</v>
      </c>
      <c r="W13" s="210">
        <v>0.15013333333000001</v>
      </c>
      <c r="X13" s="210">
        <v>-0.57267741935000005</v>
      </c>
      <c r="Y13" s="210">
        <v>-8.4000000000000005E-2</v>
      </c>
      <c r="Z13" s="210">
        <v>0.42306451613000001</v>
      </c>
      <c r="AA13" s="210">
        <v>-0.24132258065000001</v>
      </c>
      <c r="AB13" s="210">
        <v>-0.42448275862000001</v>
      </c>
      <c r="AC13" s="210">
        <v>-0.99283870967999999</v>
      </c>
      <c r="AD13" s="210">
        <v>-1.5231333332999999</v>
      </c>
      <c r="AE13" s="210">
        <v>0.24006451612999999</v>
      </c>
      <c r="AF13" s="210">
        <v>-0.36880000000000002</v>
      </c>
      <c r="AG13" s="210">
        <v>0.40429032257999997</v>
      </c>
      <c r="AH13" s="210">
        <v>0.50725806452</v>
      </c>
      <c r="AI13" s="210">
        <v>0.2225</v>
      </c>
      <c r="AJ13" s="210">
        <v>0.12264516129</v>
      </c>
      <c r="AK13" s="210">
        <v>-0.22766666666999999</v>
      </c>
      <c r="AL13" s="210">
        <v>0.49293548387000002</v>
      </c>
      <c r="AM13" s="210">
        <v>0.31025806451999999</v>
      </c>
      <c r="AN13" s="210">
        <v>-0.61792857143000002</v>
      </c>
      <c r="AO13" s="210">
        <v>-0.28216129031999998</v>
      </c>
      <c r="AP13" s="210">
        <v>0.40573333333</v>
      </c>
      <c r="AQ13" s="210">
        <v>0.42374193548</v>
      </c>
      <c r="AR13" s="210">
        <v>0.95476666666999999</v>
      </c>
      <c r="AS13" s="210">
        <v>0.29138709677000002</v>
      </c>
      <c r="AT13" s="210">
        <v>0.55487096774</v>
      </c>
      <c r="AU13" s="210">
        <v>4.5566666667000003E-2</v>
      </c>
      <c r="AV13" s="210">
        <v>-0.52390322581000004</v>
      </c>
      <c r="AW13" s="210">
        <v>8.7300000000000003E-2</v>
      </c>
      <c r="AX13" s="210">
        <v>0.54101382488000005</v>
      </c>
      <c r="AY13" s="210">
        <v>1.0367785375000001E-2</v>
      </c>
      <c r="AZ13" s="299">
        <v>-0.39639249999999998</v>
      </c>
      <c r="BA13" s="299">
        <v>-0.52782810000000002</v>
      </c>
      <c r="BB13" s="299">
        <v>-0.39213559999999997</v>
      </c>
      <c r="BC13" s="299">
        <v>-9.6027000000000001E-2</v>
      </c>
      <c r="BD13" s="299">
        <v>0.20909700000000001</v>
      </c>
      <c r="BE13" s="299">
        <v>0.42835659999999998</v>
      </c>
      <c r="BF13" s="299">
        <v>0.30194500000000002</v>
      </c>
      <c r="BG13" s="299">
        <v>-6.7381899999999995E-2</v>
      </c>
      <c r="BH13" s="299">
        <v>-0.34440850000000001</v>
      </c>
      <c r="BI13" s="299">
        <v>-0.12596060000000001</v>
      </c>
      <c r="BJ13" s="299">
        <v>0.32426579999999999</v>
      </c>
      <c r="BK13" s="299">
        <v>-0.33757910000000002</v>
      </c>
      <c r="BL13" s="299">
        <v>-0.2734161</v>
      </c>
      <c r="BM13" s="299">
        <v>-0.43617679999999998</v>
      </c>
      <c r="BN13" s="299">
        <v>-0.32196130000000001</v>
      </c>
      <c r="BO13" s="299">
        <v>-3.5734700000000001E-2</v>
      </c>
      <c r="BP13" s="299">
        <v>9.2910099999999995E-2</v>
      </c>
      <c r="BQ13" s="299">
        <v>0.22018679999999999</v>
      </c>
      <c r="BR13" s="299">
        <v>5.9194999999999998E-2</v>
      </c>
      <c r="BS13" s="299">
        <v>-8.3768999999999996E-2</v>
      </c>
      <c r="BT13" s="299">
        <v>-0.2231706</v>
      </c>
      <c r="BU13" s="299">
        <v>-8.5907399999999995E-3</v>
      </c>
      <c r="BV13" s="299">
        <v>0.43580609999999997</v>
      </c>
    </row>
    <row r="14" spans="1:74" ht="11.15" customHeight="1" x14ac:dyDescent="0.25">
      <c r="A14" s="61" t="s">
        <v>502</v>
      </c>
      <c r="B14" s="172" t="s">
        <v>119</v>
      </c>
      <c r="C14" s="210">
        <v>-3.6127580644999997E-2</v>
      </c>
      <c r="D14" s="210">
        <v>5.1513428570999997E-2</v>
      </c>
      <c r="E14" s="210">
        <v>0.58873232257999997</v>
      </c>
      <c r="F14" s="210">
        <v>0.276837</v>
      </c>
      <c r="G14" s="210">
        <v>0.57788916129000001</v>
      </c>
      <c r="H14" s="210">
        <v>0.18929399999999999</v>
      </c>
      <c r="I14" s="210">
        <v>0.66155529032000004</v>
      </c>
      <c r="J14" s="210">
        <v>5.2869387097000002E-2</v>
      </c>
      <c r="K14" s="210">
        <v>0.29408200000000001</v>
      </c>
      <c r="L14" s="210">
        <v>0.21200516128999999</v>
      </c>
      <c r="M14" s="210">
        <v>0.49647966666999999</v>
      </c>
      <c r="N14" s="210">
        <v>0.54348758065000002</v>
      </c>
      <c r="O14" s="210">
        <v>0.22841693548</v>
      </c>
      <c r="P14" s="210">
        <v>0.53369471429000004</v>
      </c>
      <c r="Q14" s="210">
        <v>0.15889180645000001</v>
      </c>
      <c r="R14" s="210">
        <v>0.47453600000000001</v>
      </c>
      <c r="S14" s="210">
        <v>0.62732716128999999</v>
      </c>
      <c r="T14" s="210">
        <v>0.41534900000000002</v>
      </c>
      <c r="U14" s="210">
        <v>0.34220522581000001</v>
      </c>
      <c r="V14" s="210">
        <v>0.26259199999999999</v>
      </c>
      <c r="W14" s="210">
        <v>0.29049466667000001</v>
      </c>
      <c r="X14" s="210">
        <v>0.5346026129</v>
      </c>
      <c r="Y14" s="210">
        <v>0.655999</v>
      </c>
      <c r="Z14" s="210">
        <v>0.16274848386999999</v>
      </c>
      <c r="AA14" s="210">
        <v>0.66195358064999998</v>
      </c>
      <c r="AB14" s="210">
        <v>0.48193775861999999</v>
      </c>
      <c r="AC14" s="210">
        <v>0.73639870967999999</v>
      </c>
      <c r="AD14" s="210">
        <v>-0.15762066666999999</v>
      </c>
      <c r="AE14" s="210">
        <v>0.44588216129000002</v>
      </c>
      <c r="AF14" s="210">
        <v>0.29437966666999998</v>
      </c>
      <c r="AG14" s="210">
        <v>0.41349287096999998</v>
      </c>
      <c r="AH14" s="210">
        <v>0.800674</v>
      </c>
      <c r="AI14" s="210">
        <v>0.17119966667</v>
      </c>
      <c r="AJ14" s="210">
        <v>0.43728706451999999</v>
      </c>
      <c r="AK14" s="210">
        <v>0.43087066667000001</v>
      </c>
      <c r="AL14" s="210">
        <v>0.20705077419000001</v>
      </c>
      <c r="AM14" s="210">
        <v>0.54014667742</v>
      </c>
      <c r="AN14" s="210">
        <v>0.32041071429000001</v>
      </c>
      <c r="AO14" s="210">
        <v>0.40391754838999999</v>
      </c>
      <c r="AP14" s="210">
        <v>0.84419900000000003</v>
      </c>
      <c r="AQ14" s="210">
        <v>0.55732119354999998</v>
      </c>
      <c r="AR14" s="210">
        <v>0.48571566666999999</v>
      </c>
      <c r="AS14" s="210">
        <v>0.53535838710000005</v>
      </c>
      <c r="AT14" s="210">
        <v>0.71778203226000004</v>
      </c>
      <c r="AU14" s="210">
        <v>0.35361733333000001</v>
      </c>
      <c r="AV14" s="210">
        <v>0.75952029032000001</v>
      </c>
      <c r="AW14" s="210">
        <v>0.36380133332999998</v>
      </c>
      <c r="AX14" s="210">
        <v>-0.26077644250999998</v>
      </c>
      <c r="AY14" s="210">
        <v>-0.43542758931999997</v>
      </c>
      <c r="AZ14" s="299">
        <v>0.19917380000000001</v>
      </c>
      <c r="BA14" s="299">
        <v>0.22451199999999999</v>
      </c>
      <c r="BB14" s="299">
        <v>0.15075530000000001</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5" customHeight="1" x14ac:dyDescent="0.25">
      <c r="A15" s="61" t="s">
        <v>503</v>
      </c>
      <c r="B15" s="172" t="s">
        <v>164</v>
      </c>
      <c r="C15" s="210">
        <v>16.599194000000001</v>
      </c>
      <c r="D15" s="210">
        <v>15.936249999999999</v>
      </c>
      <c r="E15" s="210">
        <v>16.665129</v>
      </c>
      <c r="F15" s="210">
        <v>16.766200000000001</v>
      </c>
      <c r="G15" s="210">
        <v>16.968741999999999</v>
      </c>
      <c r="H15" s="210">
        <v>17.665666999999999</v>
      </c>
      <c r="I15" s="210">
        <v>17.356999999999999</v>
      </c>
      <c r="J15" s="210">
        <v>17.622903000000001</v>
      </c>
      <c r="K15" s="210">
        <v>16.990867000000001</v>
      </c>
      <c r="L15" s="210">
        <v>16.412226</v>
      </c>
      <c r="M15" s="210">
        <v>17.162099999999999</v>
      </c>
      <c r="N15" s="210">
        <v>17.409386999999999</v>
      </c>
      <c r="O15" s="210">
        <v>16.782968</v>
      </c>
      <c r="P15" s="210">
        <v>15.845750000000001</v>
      </c>
      <c r="Q15" s="210">
        <v>15.934677000000001</v>
      </c>
      <c r="R15" s="210">
        <v>16.341200000000001</v>
      </c>
      <c r="S15" s="210">
        <v>16.719452</v>
      </c>
      <c r="T15" s="210">
        <v>17.235800000000001</v>
      </c>
      <c r="U15" s="210">
        <v>17.175194000000001</v>
      </c>
      <c r="V15" s="210">
        <v>17.296838999999999</v>
      </c>
      <c r="W15" s="210">
        <v>16.403099999999998</v>
      </c>
      <c r="X15" s="210">
        <v>15.680871</v>
      </c>
      <c r="Y15" s="210">
        <v>16.481767000000001</v>
      </c>
      <c r="Z15" s="210">
        <v>16.792548</v>
      </c>
      <c r="AA15" s="210">
        <v>16.228515999999999</v>
      </c>
      <c r="AB15" s="210">
        <v>15.865413999999999</v>
      </c>
      <c r="AC15" s="210">
        <v>15.230452</v>
      </c>
      <c r="AD15" s="210">
        <v>12.772333</v>
      </c>
      <c r="AE15" s="210">
        <v>12.968031999999999</v>
      </c>
      <c r="AF15" s="210">
        <v>13.734367000000001</v>
      </c>
      <c r="AG15" s="210">
        <v>14.333581000000001</v>
      </c>
      <c r="AH15" s="210">
        <v>14.15171</v>
      </c>
      <c r="AI15" s="210">
        <v>13.572832999999999</v>
      </c>
      <c r="AJ15" s="210">
        <v>13.444742</v>
      </c>
      <c r="AK15" s="210">
        <v>14.123699999999999</v>
      </c>
      <c r="AL15" s="210">
        <v>14.139806999999999</v>
      </c>
      <c r="AM15" s="210">
        <v>14.525097000000001</v>
      </c>
      <c r="AN15" s="210">
        <v>12.373536</v>
      </c>
      <c r="AO15" s="210">
        <v>14.383032</v>
      </c>
      <c r="AP15" s="210">
        <v>15.160333</v>
      </c>
      <c r="AQ15" s="210">
        <v>15.594903</v>
      </c>
      <c r="AR15" s="210">
        <v>16.190232999999999</v>
      </c>
      <c r="AS15" s="210">
        <v>15.851839</v>
      </c>
      <c r="AT15" s="210">
        <v>15.719419</v>
      </c>
      <c r="AU15" s="210">
        <v>15.227867</v>
      </c>
      <c r="AV15" s="210">
        <v>15.045355000000001</v>
      </c>
      <c r="AW15" s="210">
        <v>15.733599999999999</v>
      </c>
      <c r="AX15" s="210">
        <v>15.759645161</v>
      </c>
      <c r="AY15" s="210">
        <v>15.48072</v>
      </c>
      <c r="AZ15" s="299">
        <v>14.863910000000001</v>
      </c>
      <c r="BA15" s="299">
        <v>15.366619999999999</v>
      </c>
      <c r="BB15" s="299">
        <v>15.63044</v>
      </c>
      <c r="BC15" s="299">
        <v>16.366309999999999</v>
      </c>
      <c r="BD15" s="299">
        <v>16.860959999999999</v>
      </c>
      <c r="BE15" s="299">
        <v>17.093620000000001</v>
      </c>
      <c r="BF15" s="299">
        <v>17.10905</v>
      </c>
      <c r="BG15" s="299">
        <v>16.341660000000001</v>
      </c>
      <c r="BH15" s="299">
        <v>15.198079999999999</v>
      </c>
      <c r="BI15" s="299">
        <v>15.925409999999999</v>
      </c>
      <c r="BJ15" s="299">
        <v>16.51201</v>
      </c>
      <c r="BK15" s="299">
        <v>15.57024</v>
      </c>
      <c r="BL15" s="299">
        <v>14.39893</v>
      </c>
      <c r="BM15" s="299">
        <v>15.333909999999999</v>
      </c>
      <c r="BN15" s="299">
        <v>16.01474</v>
      </c>
      <c r="BO15" s="299">
        <v>16.962599999999998</v>
      </c>
      <c r="BP15" s="299">
        <v>17.271270000000001</v>
      </c>
      <c r="BQ15" s="299">
        <v>17.415959999999998</v>
      </c>
      <c r="BR15" s="299">
        <v>17.40653</v>
      </c>
      <c r="BS15" s="299">
        <v>16.388400000000001</v>
      </c>
      <c r="BT15" s="299">
        <v>15.427820000000001</v>
      </c>
      <c r="BU15" s="299">
        <v>16.045010000000001</v>
      </c>
      <c r="BV15" s="299">
        <v>16.2319</v>
      </c>
    </row>
    <row r="16" spans="1:74" ht="11.15" customHeight="1" x14ac:dyDescent="0.25">
      <c r="A16" s="57"/>
      <c r="B16" s="44" t="s">
        <v>736</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99"/>
      <c r="BA16" s="299"/>
      <c r="BB16" s="299"/>
      <c r="BC16" s="299"/>
      <c r="BD16" s="299"/>
      <c r="BE16" s="299"/>
      <c r="BF16" s="299"/>
      <c r="BG16" s="299"/>
      <c r="BH16" s="299"/>
      <c r="BI16" s="299"/>
      <c r="BJ16" s="366"/>
      <c r="BK16" s="366"/>
      <c r="BL16" s="366"/>
      <c r="BM16" s="366"/>
      <c r="BN16" s="366"/>
      <c r="BO16" s="366"/>
      <c r="BP16" s="366"/>
      <c r="BQ16" s="366"/>
      <c r="BR16" s="366"/>
      <c r="BS16" s="366"/>
      <c r="BT16" s="366"/>
      <c r="BU16" s="366"/>
      <c r="BV16" s="366"/>
    </row>
    <row r="17" spans="1:74" ht="11.15" customHeight="1" x14ac:dyDescent="0.25">
      <c r="A17" s="61" t="s">
        <v>505</v>
      </c>
      <c r="B17" s="172" t="s">
        <v>393</v>
      </c>
      <c r="C17" s="210">
        <v>1.1024210000000001</v>
      </c>
      <c r="D17" s="210">
        <v>1.0965020000000001</v>
      </c>
      <c r="E17" s="210">
        <v>1.095742</v>
      </c>
      <c r="F17" s="210">
        <v>1.113267</v>
      </c>
      <c r="G17" s="210">
        <v>1.1414200000000001</v>
      </c>
      <c r="H17" s="210">
        <v>1.1328990000000001</v>
      </c>
      <c r="I17" s="210">
        <v>1.1689050000000001</v>
      </c>
      <c r="J17" s="210">
        <v>1.1854849999999999</v>
      </c>
      <c r="K17" s="210">
        <v>1.1408659999999999</v>
      </c>
      <c r="L17" s="210">
        <v>1.1155809999999999</v>
      </c>
      <c r="M17" s="210">
        <v>1.1494329999999999</v>
      </c>
      <c r="N17" s="210">
        <v>1.210356</v>
      </c>
      <c r="O17" s="210">
        <v>1.108708</v>
      </c>
      <c r="P17" s="210">
        <v>1.007071</v>
      </c>
      <c r="Q17" s="210">
        <v>1.0383579999999999</v>
      </c>
      <c r="R17" s="210">
        <v>1.0650999999999999</v>
      </c>
      <c r="S17" s="210">
        <v>1.064227</v>
      </c>
      <c r="T17" s="210">
        <v>1.0761670000000001</v>
      </c>
      <c r="U17" s="210">
        <v>1.066033</v>
      </c>
      <c r="V17" s="210">
        <v>1.098679</v>
      </c>
      <c r="W17" s="210">
        <v>1.0174989999999999</v>
      </c>
      <c r="X17" s="210">
        <v>1.0142260000000001</v>
      </c>
      <c r="Y17" s="210">
        <v>1.1312009999999999</v>
      </c>
      <c r="Z17" s="210">
        <v>1.1334200000000001</v>
      </c>
      <c r="AA17" s="210">
        <v>1.128098</v>
      </c>
      <c r="AB17" s="210">
        <v>0.94134399999999996</v>
      </c>
      <c r="AC17" s="210">
        <v>0.97412799999999999</v>
      </c>
      <c r="AD17" s="210">
        <v>0.77373199999999998</v>
      </c>
      <c r="AE17" s="210">
        <v>0.80803000000000003</v>
      </c>
      <c r="AF17" s="210">
        <v>0.87066600000000005</v>
      </c>
      <c r="AG17" s="210">
        <v>0.92867699999999997</v>
      </c>
      <c r="AH17" s="210">
        <v>0.923902</v>
      </c>
      <c r="AI17" s="210">
        <v>0.94806900000000005</v>
      </c>
      <c r="AJ17" s="210">
        <v>0.92429099999999997</v>
      </c>
      <c r="AK17" s="210">
        <v>0.93443299999999996</v>
      </c>
      <c r="AL17" s="210">
        <v>0.91493599999999997</v>
      </c>
      <c r="AM17" s="210">
        <v>0.89135200000000003</v>
      </c>
      <c r="AN17" s="210">
        <v>0.764571</v>
      </c>
      <c r="AO17" s="210">
        <v>0.86361500000000002</v>
      </c>
      <c r="AP17" s="210">
        <v>0.94893499999999997</v>
      </c>
      <c r="AQ17" s="210">
        <v>1.0244139999999999</v>
      </c>
      <c r="AR17" s="210">
        <v>0.92243299999999995</v>
      </c>
      <c r="AS17" s="210">
        <v>0.95987199999999995</v>
      </c>
      <c r="AT17" s="210">
        <v>1.0087410000000001</v>
      </c>
      <c r="AU17" s="210">
        <v>0.93666400000000005</v>
      </c>
      <c r="AV17" s="210">
        <v>1.01329</v>
      </c>
      <c r="AW17" s="210">
        <v>1.012602</v>
      </c>
      <c r="AX17" s="210">
        <v>1.0970800000000001</v>
      </c>
      <c r="AY17" s="210">
        <v>1.109761</v>
      </c>
      <c r="AZ17" s="299">
        <v>1.077777</v>
      </c>
      <c r="BA17" s="299">
        <v>1.058438</v>
      </c>
      <c r="BB17" s="299">
        <v>1.0387660000000001</v>
      </c>
      <c r="BC17" s="299">
        <v>1.043666</v>
      </c>
      <c r="BD17" s="299">
        <v>1.0451379999999999</v>
      </c>
      <c r="BE17" s="299">
        <v>1.0601579999999999</v>
      </c>
      <c r="BF17" s="299">
        <v>1.1004769999999999</v>
      </c>
      <c r="BG17" s="299">
        <v>1.056244</v>
      </c>
      <c r="BH17" s="299">
        <v>1.005714</v>
      </c>
      <c r="BI17" s="299">
        <v>1.115232</v>
      </c>
      <c r="BJ17" s="299">
        <v>1.1293789999999999</v>
      </c>
      <c r="BK17" s="299">
        <v>1.0807420000000001</v>
      </c>
      <c r="BL17" s="299">
        <v>1.0133970000000001</v>
      </c>
      <c r="BM17" s="299">
        <v>0.988506</v>
      </c>
      <c r="BN17" s="299">
        <v>0.99870599999999998</v>
      </c>
      <c r="BO17" s="299">
        <v>1.0183340000000001</v>
      </c>
      <c r="BP17" s="299">
        <v>1.0073559999999999</v>
      </c>
      <c r="BQ17" s="299">
        <v>1.0153209999999999</v>
      </c>
      <c r="BR17" s="299">
        <v>1.058683</v>
      </c>
      <c r="BS17" s="299">
        <v>0.99705489999999997</v>
      </c>
      <c r="BT17" s="299">
        <v>0.96215300000000004</v>
      </c>
      <c r="BU17" s="299">
        <v>1.012292</v>
      </c>
      <c r="BV17" s="299">
        <v>1.051593</v>
      </c>
    </row>
    <row r="18" spans="1:74" ht="11.15" customHeight="1" x14ac:dyDescent="0.25">
      <c r="A18" s="61" t="s">
        <v>504</v>
      </c>
      <c r="B18" s="172" t="s">
        <v>892</v>
      </c>
      <c r="C18" s="210">
        <v>3.8529680000000002</v>
      </c>
      <c r="D18" s="210">
        <v>4.0605000000000002</v>
      </c>
      <c r="E18" s="210">
        <v>4.2002579999999998</v>
      </c>
      <c r="F18" s="210">
        <v>4.2857669999999999</v>
      </c>
      <c r="G18" s="210">
        <v>4.351871</v>
      </c>
      <c r="H18" s="210">
        <v>4.3366670000000003</v>
      </c>
      <c r="I18" s="210">
        <v>4.4516770000000001</v>
      </c>
      <c r="J18" s="210">
        <v>4.6016130000000004</v>
      </c>
      <c r="K18" s="210">
        <v>4.6383000000000001</v>
      </c>
      <c r="L18" s="210">
        <v>4.5876770000000002</v>
      </c>
      <c r="M18" s="210">
        <v>4.5627000000000004</v>
      </c>
      <c r="N18" s="210">
        <v>4.4834839999999998</v>
      </c>
      <c r="O18" s="210">
        <v>4.5540649999999996</v>
      </c>
      <c r="P18" s="210">
        <v>4.7127499999999998</v>
      </c>
      <c r="Q18" s="210">
        <v>4.7294840000000002</v>
      </c>
      <c r="R18" s="210">
        <v>4.7902329999999997</v>
      </c>
      <c r="S18" s="210">
        <v>4.8398070000000004</v>
      </c>
      <c r="T18" s="210">
        <v>4.7946999999999997</v>
      </c>
      <c r="U18" s="210">
        <v>4.7073229999999997</v>
      </c>
      <c r="V18" s="210">
        <v>4.7658709999999997</v>
      </c>
      <c r="W18" s="210">
        <v>4.9894999999999996</v>
      </c>
      <c r="X18" s="210">
        <v>5.0222579999999999</v>
      </c>
      <c r="Y18" s="210">
        <v>4.9945000000000004</v>
      </c>
      <c r="Z18" s="210">
        <v>4.9915159999999998</v>
      </c>
      <c r="AA18" s="210">
        <v>5.2057739999999999</v>
      </c>
      <c r="AB18" s="210">
        <v>5.0520350000000001</v>
      </c>
      <c r="AC18" s="210">
        <v>5.2528709999999998</v>
      </c>
      <c r="AD18" s="210">
        <v>4.9342670000000002</v>
      </c>
      <c r="AE18" s="210">
        <v>4.7454520000000002</v>
      </c>
      <c r="AF18" s="210">
        <v>5.1946669999999999</v>
      </c>
      <c r="AG18" s="210">
        <v>5.3675810000000004</v>
      </c>
      <c r="AH18" s="210">
        <v>5.3514520000000001</v>
      </c>
      <c r="AI18" s="210">
        <v>5.3078329999999996</v>
      </c>
      <c r="AJ18" s="210">
        <v>5.2972580000000002</v>
      </c>
      <c r="AK18" s="210">
        <v>5.3214670000000002</v>
      </c>
      <c r="AL18" s="210">
        <v>5.0582580000000004</v>
      </c>
      <c r="AM18" s="210">
        <v>5.188097</v>
      </c>
      <c r="AN18" s="210">
        <v>4.214893</v>
      </c>
      <c r="AO18" s="210">
        <v>5.1158070000000002</v>
      </c>
      <c r="AP18" s="210">
        <v>5.4427000000000003</v>
      </c>
      <c r="AQ18" s="210">
        <v>5.4610969999999996</v>
      </c>
      <c r="AR18" s="210">
        <v>5.4744330000000003</v>
      </c>
      <c r="AS18" s="210">
        <v>5.4551939999999997</v>
      </c>
      <c r="AT18" s="210">
        <v>5.5681940000000001</v>
      </c>
      <c r="AU18" s="210">
        <v>5.5401670000000003</v>
      </c>
      <c r="AV18" s="210">
        <v>5.7134840000000002</v>
      </c>
      <c r="AW18" s="210">
        <v>5.7675000000000001</v>
      </c>
      <c r="AX18" s="210">
        <v>5.6298692925999996</v>
      </c>
      <c r="AY18" s="210">
        <v>5.6148017309</v>
      </c>
      <c r="AZ18" s="299">
        <v>5.7086829999999997</v>
      </c>
      <c r="BA18" s="299">
        <v>5.7449370000000002</v>
      </c>
      <c r="BB18" s="299">
        <v>5.7881330000000002</v>
      </c>
      <c r="BC18" s="299">
        <v>5.8529629999999999</v>
      </c>
      <c r="BD18" s="299">
        <v>5.8727720000000003</v>
      </c>
      <c r="BE18" s="299">
        <v>5.8689920000000004</v>
      </c>
      <c r="BF18" s="299">
        <v>5.9750839999999998</v>
      </c>
      <c r="BG18" s="299">
        <v>5.989611</v>
      </c>
      <c r="BH18" s="299">
        <v>6.0451309999999996</v>
      </c>
      <c r="BI18" s="299">
        <v>6.0502729999999998</v>
      </c>
      <c r="BJ18" s="299">
        <v>5.95207</v>
      </c>
      <c r="BK18" s="299">
        <v>6.0002950000000004</v>
      </c>
      <c r="BL18" s="299">
        <v>6.0570310000000003</v>
      </c>
      <c r="BM18" s="299">
        <v>6.1125569999999998</v>
      </c>
      <c r="BN18" s="299">
        <v>6.150855</v>
      </c>
      <c r="BO18" s="299">
        <v>6.2205089999999998</v>
      </c>
      <c r="BP18" s="299">
        <v>6.1417669999999998</v>
      </c>
      <c r="BQ18" s="299">
        <v>6.1007540000000002</v>
      </c>
      <c r="BR18" s="299">
        <v>6.2025930000000002</v>
      </c>
      <c r="BS18" s="299">
        <v>6.2017959999999999</v>
      </c>
      <c r="BT18" s="299">
        <v>6.2322519999999999</v>
      </c>
      <c r="BU18" s="299">
        <v>6.2274890000000003</v>
      </c>
      <c r="BV18" s="299">
        <v>6.1242130000000001</v>
      </c>
    </row>
    <row r="19" spans="1:74" ht="11.15" customHeight="1" x14ac:dyDescent="0.25">
      <c r="A19" s="61" t="s">
        <v>870</v>
      </c>
      <c r="B19" s="172" t="s">
        <v>871</v>
      </c>
      <c r="C19" s="210">
        <v>1.2053119999999999</v>
      </c>
      <c r="D19" s="210">
        <v>1.2232970000000001</v>
      </c>
      <c r="E19" s="210">
        <v>1.2091499999999999</v>
      </c>
      <c r="F19" s="210">
        <v>1.2004159999999999</v>
      </c>
      <c r="G19" s="210">
        <v>1.2244409999999999</v>
      </c>
      <c r="H19" s="210">
        <v>1.2542850000000001</v>
      </c>
      <c r="I19" s="210">
        <v>1.2677499999999999</v>
      </c>
      <c r="J19" s="210">
        <v>1.284127</v>
      </c>
      <c r="K19" s="210">
        <v>1.208539</v>
      </c>
      <c r="L19" s="210">
        <v>1.21401</v>
      </c>
      <c r="M19" s="210">
        <v>1.235635</v>
      </c>
      <c r="N19" s="210">
        <v>1.219158</v>
      </c>
      <c r="O19" s="210">
        <v>1.1097619999999999</v>
      </c>
      <c r="P19" s="210">
        <v>1.1117079999999999</v>
      </c>
      <c r="Q19" s="210">
        <v>1.0845469999999999</v>
      </c>
      <c r="R19" s="210">
        <v>1.1336200000000001</v>
      </c>
      <c r="S19" s="210">
        <v>1.1457329999999999</v>
      </c>
      <c r="T19" s="210">
        <v>1.1544779999999999</v>
      </c>
      <c r="U19" s="210">
        <v>1.1503049999999999</v>
      </c>
      <c r="V19" s="210">
        <v>1.1285449999999999</v>
      </c>
      <c r="W19" s="210">
        <v>1.0668759999999999</v>
      </c>
      <c r="X19" s="210">
        <v>1.088292</v>
      </c>
      <c r="Y19" s="210">
        <v>1.125297</v>
      </c>
      <c r="Z19" s="210">
        <v>1.1539699999999999</v>
      </c>
      <c r="AA19" s="210">
        <v>1.1582589999999999</v>
      </c>
      <c r="AB19" s="210">
        <v>1.140509</v>
      </c>
      <c r="AC19" s="210">
        <v>1.046513</v>
      </c>
      <c r="AD19" s="210">
        <v>0.66970499999999999</v>
      </c>
      <c r="AE19" s="210">
        <v>0.78595099999999996</v>
      </c>
      <c r="AF19" s="210">
        <v>0.96711599999999998</v>
      </c>
      <c r="AG19" s="210">
        <v>1.0307500000000001</v>
      </c>
      <c r="AH19" s="210">
        <v>1.0227630000000001</v>
      </c>
      <c r="AI19" s="210">
        <v>1.033018</v>
      </c>
      <c r="AJ19" s="210">
        <v>1.0555319999999999</v>
      </c>
      <c r="AK19" s="210">
        <v>1.096816</v>
      </c>
      <c r="AL19" s="210">
        <v>1.0719810000000001</v>
      </c>
      <c r="AM19" s="210">
        <v>1.0606450000000001</v>
      </c>
      <c r="AN19" s="210">
        <v>0.93417799999999995</v>
      </c>
      <c r="AO19" s="210">
        <v>1.080214</v>
      </c>
      <c r="AP19" s="210">
        <v>1.0715920000000001</v>
      </c>
      <c r="AQ19" s="210">
        <v>1.151294</v>
      </c>
      <c r="AR19" s="210">
        <v>1.153902</v>
      </c>
      <c r="AS19" s="210">
        <v>1.1574249999999999</v>
      </c>
      <c r="AT19" s="210">
        <v>1.0821529999999999</v>
      </c>
      <c r="AU19" s="210">
        <v>1.059372</v>
      </c>
      <c r="AV19" s="210">
        <v>1.198895</v>
      </c>
      <c r="AW19" s="210">
        <v>1.250785</v>
      </c>
      <c r="AX19" s="210">
        <v>1.2428044806</v>
      </c>
      <c r="AY19" s="210">
        <v>1.2061863258000001</v>
      </c>
      <c r="AZ19" s="299">
        <v>1.1497839999999999</v>
      </c>
      <c r="BA19" s="299">
        <v>1.1495420000000001</v>
      </c>
      <c r="BB19" s="299">
        <v>1.162568</v>
      </c>
      <c r="BC19" s="299">
        <v>1.2003090000000001</v>
      </c>
      <c r="BD19" s="299">
        <v>1.210977</v>
      </c>
      <c r="BE19" s="299">
        <v>1.226485</v>
      </c>
      <c r="BF19" s="299">
        <v>1.22356</v>
      </c>
      <c r="BG19" s="299">
        <v>1.1842710000000001</v>
      </c>
      <c r="BH19" s="299">
        <v>1.2249719999999999</v>
      </c>
      <c r="BI19" s="299">
        <v>1.2666710000000001</v>
      </c>
      <c r="BJ19" s="299">
        <v>1.2593479999999999</v>
      </c>
      <c r="BK19" s="299">
        <v>1.1917169999999999</v>
      </c>
      <c r="BL19" s="299">
        <v>1.1731309999999999</v>
      </c>
      <c r="BM19" s="299">
        <v>1.177068</v>
      </c>
      <c r="BN19" s="299">
        <v>1.1953240000000001</v>
      </c>
      <c r="BO19" s="299">
        <v>1.2257750000000001</v>
      </c>
      <c r="BP19" s="299">
        <v>1.2257549999999999</v>
      </c>
      <c r="BQ19" s="299">
        <v>1.2320979999999999</v>
      </c>
      <c r="BR19" s="299">
        <v>1.2275450000000001</v>
      </c>
      <c r="BS19" s="299">
        <v>1.1923539999999999</v>
      </c>
      <c r="BT19" s="299">
        <v>1.2346790000000001</v>
      </c>
      <c r="BU19" s="299">
        <v>1.2844089999999999</v>
      </c>
      <c r="BV19" s="299">
        <v>1.2822199999999999</v>
      </c>
    </row>
    <row r="20" spans="1:74" ht="11.15" customHeight="1" x14ac:dyDescent="0.25">
      <c r="A20" s="61" t="s">
        <v>783</v>
      </c>
      <c r="B20" s="172" t="s">
        <v>108</v>
      </c>
      <c r="C20" s="210">
        <v>1.0508710000000001</v>
      </c>
      <c r="D20" s="210">
        <v>1.0597859999999999</v>
      </c>
      <c r="E20" s="210">
        <v>1.0448390000000001</v>
      </c>
      <c r="F20" s="210">
        <v>1.022667</v>
      </c>
      <c r="G20" s="210">
        <v>1.044807</v>
      </c>
      <c r="H20" s="210">
        <v>1.064133</v>
      </c>
      <c r="I20" s="210">
        <v>1.078387</v>
      </c>
      <c r="J20" s="210">
        <v>1.0894520000000001</v>
      </c>
      <c r="K20" s="210">
        <v>1.0222329999999999</v>
      </c>
      <c r="L20" s="210">
        <v>1.0438069999999999</v>
      </c>
      <c r="M20" s="210">
        <v>1.050967</v>
      </c>
      <c r="N20" s="210">
        <v>1.0237419999999999</v>
      </c>
      <c r="O20" s="210">
        <v>1.019452</v>
      </c>
      <c r="P20" s="210">
        <v>1.021393</v>
      </c>
      <c r="Q20" s="210">
        <v>0.99558100000000005</v>
      </c>
      <c r="R20" s="210">
        <v>1.0327</v>
      </c>
      <c r="S20" s="210">
        <v>1.0472900000000001</v>
      </c>
      <c r="T20" s="210">
        <v>1.063267</v>
      </c>
      <c r="U20" s="210">
        <v>1.0497099999999999</v>
      </c>
      <c r="V20" s="210">
        <v>1.0297099999999999</v>
      </c>
      <c r="W20" s="210">
        <v>0.97440000000000004</v>
      </c>
      <c r="X20" s="210">
        <v>0.99809700000000001</v>
      </c>
      <c r="Y20" s="210">
        <v>1.0452669999999999</v>
      </c>
      <c r="Z20" s="210">
        <v>1.0733870000000001</v>
      </c>
      <c r="AA20" s="210">
        <v>1.075677</v>
      </c>
      <c r="AB20" s="210">
        <v>1.052103</v>
      </c>
      <c r="AC20" s="210">
        <v>0.94867699999999999</v>
      </c>
      <c r="AD20" s="210">
        <v>0.56676700000000002</v>
      </c>
      <c r="AE20" s="210">
        <v>0.68248399999999998</v>
      </c>
      <c r="AF20" s="210">
        <v>0.86529999999999996</v>
      </c>
      <c r="AG20" s="210">
        <v>0.92606500000000003</v>
      </c>
      <c r="AH20" s="210">
        <v>0.91677399999999998</v>
      </c>
      <c r="AI20" s="210">
        <v>0.92596699999999998</v>
      </c>
      <c r="AJ20" s="210">
        <v>0.95528000000000002</v>
      </c>
      <c r="AK20" s="210">
        <v>0.99715200000000004</v>
      </c>
      <c r="AL20" s="210">
        <v>0.971221</v>
      </c>
      <c r="AM20" s="210">
        <v>0.93054800000000004</v>
      </c>
      <c r="AN20" s="210">
        <v>0.81885699999999995</v>
      </c>
      <c r="AO20" s="210">
        <v>0.94639799999999996</v>
      </c>
      <c r="AP20" s="210">
        <v>0.94060299999999997</v>
      </c>
      <c r="AQ20" s="210">
        <v>1.0072030000000001</v>
      </c>
      <c r="AR20" s="210">
        <v>1.0227329999999999</v>
      </c>
      <c r="AS20" s="210">
        <v>1.014052</v>
      </c>
      <c r="AT20" s="210">
        <v>0.93794699999999998</v>
      </c>
      <c r="AU20" s="210">
        <v>0.93623800000000001</v>
      </c>
      <c r="AV20" s="210">
        <v>1.037566</v>
      </c>
      <c r="AW20" s="210">
        <v>1.0794790000000001</v>
      </c>
      <c r="AX20" s="210">
        <v>1.0613225806</v>
      </c>
      <c r="AY20" s="210">
        <v>1.0317912257999999</v>
      </c>
      <c r="AZ20" s="299">
        <v>0.98217739999999998</v>
      </c>
      <c r="BA20" s="299">
        <v>0.98197049999999997</v>
      </c>
      <c r="BB20" s="299">
        <v>0.99601379999999995</v>
      </c>
      <c r="BC20" s="299">
        <v>1.0237369999999999</v>
      </c>
      <c r="BD20" s="299">
        <v>1.0413460000000001</v>
      </c>
      <c r="BE20" s="299">
        <v>1.0399290000000001</v>
      </c>
      <c r="BF20" s="299">
        <v>1.0376460000000001</v>
      </c>
      <c r="BG20" s="299">
        <v>1.01875</v>
      </c>
      <c r="BH20" s="299">
        <v>1.026446</v>
      </c>
      <c r="BI20" s="299">
        <v>1.0658700000000001</v>
      </c>
      <c r="BJ20" s="299">
        <v>1.0556479999999999</v>
      </c>
      <c r="BK20" s="299">
        <v>1.010866</v>
      </c>
      <c r="BL20" s="299">
        <v>0.99196450000000003</v>
      </c>
      <c r="BM20" s="299">
        <v>0.99387970000000003</v>
      </c>
      <c r="BN20" s="299">
        <v>1.0117719999999999</v>
      </c>
      <c r="BO20" s="299">
        <v>1.037453</v>
      </c>
      <c r="BP20" s="299">
        <v>1.044224</v>
      </c>
      <c r="BQ20" s="299">
        <v>1.0305390000000001</v>
      </c>
      <c r="BR20" s="299">
        <v>1.025984</v>
      </c>
      <c r="BS20" s="299">
        <v>1.0129790000000001</v>
      </c>
      <c r="BT20" s="299">
        <v>1.016837</v>
      </c>
      <c r="BU20" s="299">
        <v>1.0631699999999999</v>
      </c>
      <c r="BV20" s="299">
        <v>1.057904</v>
      </c>
    </row>
    <row r="21" spans="1:74" ht="11.15" customHeight="1" x14ac:dyDescent="0.25">
      <c r="A21" s="61" t="s">
        <v>872</v>
      </c>
      <c r="B21" s="172" t="s">
        <v>873</v>
      </c>
      <c r="C21" s="210">
        <v>0.21954209677</v>
      </c>
      <c r="D21" s="210">
        <v>0.16444314286</v>
      </c>
      <c r="E21" s="210">
        <v>0.23425712903000001</v>
      </c>
      <c r="F21" s="210">
        <v>0.20937966666999999</v>
      </c>
      <c r="G21" s="210">
        <v>0.19104587097</v>
      </c>
      <c r="H21" s="210">
        <v>0.21827299999999999</v>
      </c>
      <c r="I21" s="210">
        <v>0.18833816129</v>
      </c>
      <c r="J21" s="210">
        <v>0.21041741935</v>
      </c>
      <c r="K21" s="210">
        <v>0.21740699999999999</v>
      </c>
      <c r="L21" s="210">
        <v>0.19108412902999999</v>
      </c>
      <c r="M21" s="210">
        <v>0.21369266667</v>
      </c>
      <c r="N21" s="210">
        <v>0.25137890323000001</v>
      </c>
      <c r="O21" s="210">
        <v>0.22645267742</v>
      </c>
      <c r="P21" s="210">
        <v>0.21721314286000001</v>
      </c>
      <c r="Q21" s="210">
        <v>0.20670906452000001</v>
      </c>
      <c r="R21" s="210">
        <v>0.19823433333000001</v>
      </c>
      <c r="S21" s="210">
        <v>0.19580725805999999</v>
      </c>
      <c r="T21" s="210">
        <v>0.21546699999999999</v>
      </c>
      <c r="U21" s="210">
        <v>0.21480567742000001</v>
      </c>
      <c r="V21" s="210">
        <v>0.20774241935000001</v>
      </c>
      <c r="W21" s="210">
        <v>0.19540033333000001</v>
      </c>
      <c r="X21" s="210">
        <v>0.19225735484000001</v>
      </c>
      <c r="Y21" s="210">
        <v>0.21736733333</v>
      </c>
      <c r="Z21" s="210">
        <v>0.21854719354999999</v>
      </c>
      <c r="AA21" s="210">
        <v>0.22435541935</v>
      </c>
      <c r="AB21" s="210">
        <v>0.20613789655</v>
      </c>
      <c r="AC21" s="210">
        <v>0.21832125806</v>
      </c>
      <c r="AD21" s="210">
        <v>0.18726733333000001</v>
      </c>
      <c r="AE21" s="210">
        <v>0.19396751612999999</v>
      </c>
      <c r="AF21" s="210">
        <v>0.17730066667</v>
      </c>
      <c r="AG21" s="210">
        <v>0.20712993548</v>
      </c>
      <c r="AH21" s="210">
        <v>0.19493541935</v>
      </c>
      <c r="AI21" s="210">
        <v>0.18493366667</v>
      </c>
      <c r="AJ21" s="210">
        <v>0.19324206452000001</v>
      </c>
      <c r="AK21" s="210">
        <v>0.1995403</v>
      </c>
      <c r="AL21" s="210">
        <v>0.18784264515999999</v>
      </c>
      <c r="AM21" s="210">
        <v>0.20264367742</v>
      </c>
      <c r="AN21" s="210">
        <v>0.17764371429</v>
      </c>
      <c r="AO21" s="210">
        <v>0.19611206451999999</v>
      </c>
      <c r="AP21" s="210">
        <v>0.20686243333000001</v>
      </c>
      <c r="AQ21" s="210">
        <v>0.21765629032</v>
      </c>
      <c r="AR21" s="210">
        <v>0.22625816667000001</v>
      </c>
      <c r="AS21" s="210">
        <v>0.22281374194</v>
      </c>
      <c r="AT21" s="210">
        <v>0.22027319355</v>
      </c>
      <c r="AU21" s="210">
        <v>0.22197823333</v>
      </c>
      <c r="AV21" s="210">
        <v>0.21973596774000001</v>
      </c>
      <c r="AW21" s="210">
        <v>0.22811083333000001</v>
      </c>
      <c r="AX21" s="210">
        <v>0.2224593</v>
      </c>
      <c r="AY21" s="210">
        <v>0.2071229</v>
      </c>
      <c r="AZ21" s="299">
        <v>0.20266339999999999</v>
      </c>
      <c r="BA21" s="299">
        <v>0.20690420000000001</v>
      </c>
      <c r="BB21" s="299">
        <v>0.21314060000000001</v>
      </c>
      <c r="BC21" s="299">
        <v>0.21749840000000001</v>
      </c>
      <c r="BD21" s="299">
        <v>0.22209499999999999</v>
      </c>
      <c r="BE21" s="299">
        <v>0.2239689</v>
      </c>
      <c r="BF21" s="299">
        <v>0.22109619999999999</v>
      </c>
      <c r="BG21" s="299">
        <v>0.21635199999999999</v>
      </c>
      <c r="BH21" s="299">
        <v>0.20880679999999999</v>
      </c>
      <c r="BI21" s="299">
        <v>0.21984020000000001</v>
      </c>
      <c r="BJ21" s="299">
        <v>0.22730420000000001</v>
      </c>
      <c r="BK21" s="299">
        <v>0.210561</v>
      </c>
      <c r="BL21" s="299">
        <v>0.20263790000000001</v>
      </c>
      <c r="BM21" s="299">
        <v>0.20633099999999999</v>
      </c>
      <c r="BN21" s="299">
        <v>0.21383650000000001</v>
      </c>
      <c r="BO21" s="299">
        <v>0.2194363</v>
      </c>
      <c r="BP21" s="299">
        <v>0.22463420000000001</v>
      </c>
      <c r="BQ21" s="299">
        <v>0.22643730000000001</v>
      </c>
      <c r="BR21" s="299">
        <v>0.22320200000000001</v>
      </c>
      <c r="BS21" s="299">
        <v>0.21735450000000001</v>
      </c>
      <c r="BT21" s="299">
        <v>0.21017920000000001</v>
      </c>
      <c r="BU21" s="299">
        <v>0.22112850000000001</v>
      </c>
      <c r="BV21" s="299">
        <v>0.22737779999999999</v>
      </c>
    </row>
    <row r="22" spans="1:74" ht="11.15" customHeight="1" x14ac:dyDescent="0.25">
      <c r="A22" s="61" t="s">
        <v>506</v>
      </c>
      <c r="B22" s="172" t="s">
        <v>120</v>
      </c>
      <c r="C22" s="210">
        <v>-2.836776</v>
      </c>
      <c r="D22" s="210">
        <v>-3.0839750000000001</v>
      </c>
      <c r="E22" s="210">
        <v>-3.1652140000000002</v>
      </c>
      <c r="F22" s="210">
        <v>-3.7562679999999999</v>
      </c>
      <c r="G22" s="210">
        <v>-3.2573479999999999</v>
      </c>
      <c r="H22" s="210">
        <v>-3.3062520000000002</v>
      </c>
      <c r="I22" s="210">
        <v>-3.3985970000000001</v>
      </c>
      <c r="J22" s="210">
        <v>-2.860268</v>
      </c>
      <c r="K22" s="210">
        <v>-3.104088</v>
      </c>
      <c r="L22" s="210">
        <v>-3.6407959999999999</v>
      </c>
      <c r="M22" s="210">
        <v>-4.1498689999999998</v>
      </c>
      <c r="N22" s="210">
        <v>-3.9866389999999998</v>
      </c>
      <c r="O22" s="210">
        <v>-3.1295500000000001</v>
      </c>
      <c r="P22" s="210">
        <v>-3.3028339999999998</v>
      </c>
      <c r="Q22" s="210">
        <v>-3.1507390000000002</v>
      </c>
      <c r="R22" s="210">
        <v>-2.945309</v>
      </c>
      <c r="S22" s="210">
        <v>-2.5401090000000002</v>
      </c>
      <c r="T22" s="210">
        <v>-3.3317860000000001</v>
      </c>
      <c r="U22" s="210">
        <v>-2.715535</v>
      </c>
      <c r="V22" s="210">
        <v>-3.2402739999999999</v>
      </c>
      <c r="W22" s="210">
        <v>-3.3502230000000002</v>
      </c>
      <c r="X22" s="210">
        <v>-3.2699180000000001</v>
      </c>
      <c r="Y22" s="210">
        <v>-3.3755090000000001</v>
      </c>
      <c r="Z22" s="210">
        <v>-3.4677169999999999</v>
      </c>
      <c r="AA22" s="210">
        <v>-3.6716920000000002</v>
      </c>
      <c r="AB22" s="210">
        <v>-4.0899299999999998</v>
      </c>
      <c r="AC22" s="210">
        <v>-3.832465</v>
      </c>
      <c r="AD22" s="210">
        <v>-3.7493560000000001</v>
      </c>
      <c r="AE22" s="210">
        <v>-2.2593079999999999</v>
      </c>
      <c r="AF22" s="210">
        <v>-2.886002</v>
      </c>
      <c r="AG22" s="210">
        <v>-3.2021649999999999</v>
      </c>
      <c r="AH22" s="210">
        <v>-3.108949</v>
      </c>
      <c r="AI22" s="210">
        <v>-2.8891800000000001</v>
      </c>
      <c r="AJ22" s="210">
        <v>-3.3675190000000002</v>
      </c>
      <c r="AK22" s="210">
        <v>-3.0812469999999998</v>
      </c>
      <c r="AL22" s="210">
        <v>-3.5419290000000001</v>
      </c>
      <c r="AM22" s="210">
        <v>-3.4319459999999999</v>
      </c>
      <c r="AN22" s="210">
        <v>-2.8997660000000001</v>
      </c>
      <c r="AO22" s="210">
        <v>-2.4924110000000002</v>
      </c>
      <c r="AP22" s="210">
        <v>-3.378323</v>
      </c>
      <c r="AQ22" s="210">
        <v>-2.7925209999999998</v>
      </c>
      <c r="AR22" s="210">
        <v>-3.2156920000000002</v>
      </c>
      <c r="AS22" s="210">
        <v>-3.5464820000000001</v>
      </c>
      <c r="AT22" s="210">
        <v>-3.4249459999999998</v>
      </c>
      <c r="AU22" s="210">
        <v>-2.7358189999999998</v>
      </c>
      <c r="AV22" s="210">
        <v>-3.6089549999999999</v>
      </c>
      <c r="AW22" s="210">
        <v>-3.933392</v>
      </c>
      <c r="AX22" s="210">
        <v>-4.0366023855000002</v>
      </c>
      <c r="AY22" s="210">
        <v>-3.2362316958999999</v>
      </c>
      <c r="AZ22" s="299">
        <v>-3.38531</v>
      </c>
      <c r="BA22" s="299">
        <v>-3.6843370000000002</v>
      </c>
      <c r="BB22" s="299">
        <v>-3.059539</v>
      </c>
      <c r="BC22" s="299">
        <v>-3.3715679999999999</v>
      </c>
      <c r="BD22" s="299">
        <v>-3.5479379999999998</v>
      </c>
      <c r="BE22" s="299">
        <v>-3.8826670000000001</v>
      </c>
      <c r="BF22" s="299">
        <v>-4.2932769999999998</v>
      </c>
      <c r="BG22" s="299">
        <v>-4.1156740000000003</v>
      </c>
      <c r="BH22" s="299">
        <v>-3.3503349999999998</v>
      </c>
      <c r="BI22" s="299">
        <v>-3.5764680000000002</v>
      </c>
      <c r="BJ22" s="299">
        <v>-4.3882370000000002</v>
      </c>
      <c r="BK22" s="299">
        <v>-3.8195739999999998</v>
      </c>
      <c r="BL22" s="299">
        <v>-3.0287730000000002</v>
      </c>
      <c r="BM22" s="299">
        <v>-3.600781</v>
      </c>
      <c r="BN22" s="299">
        <v>-3.5112749999999999</v>
      </c>
      <c r="BO22" s="299">
        <v>-3.9578359999999999</v>
      </c>
      <c r="BP22" s="299">
        <v>-4.0401540000000002</v>
      </c>
      <c r="BQ22" s="299">
        <v>-4.2543889999999998</v>
      </c>
      <c r="BR22" s="299">
        <v>-4.5118790000000004</v>
      </c>
      <c r="BS22" s="299">
        <v>-4.0962139999999998</v>
      </c>
      <c r="BT22" s="299">
        <v>-3.4786800000000002</v>
      </c>
      <c r="BU22" s="299">
        <v>-3.7639450000000001</v>
      </c>
      <c r="BV22" s="299">
        <v>-4.0974149999999998</v>
      </c>
    </row>
    <row r="23" spans="1:74" ht="11.15" customHeight="1" x14ac:dyDescent="0.25">
      <c r="A23" s="565" t="s">
        <v>966</v>
      </c>
      <c r="B23" s="66" t="s">
        <v>967</v>
      </c>
      <c r="C23" s="210">
        <v>-1.183003</v>
      </c>
      <c r="D23" s="210">
        <v>-1.205686</v>
      </c>
      <c r="E23" s="210">
        <v>-1.2105170000000001</v>
      </c>
      <c r="F23" s="210">
        <v>-1.5021450000000001</v>
      </c>
      <c r="G23" s="210">
        <v>-1.594983</v>
      </c>
      <c r="H23" s="210">
        <v>-1.482648</v>
      </c>
      <c r="I23" s="210">
        <v>-1.501959</v>
      </c>
      <c r="J23" s="210">
        <v>-1.500129</v>
      </c>
      <c r="K23" s="210">
        <v>-1.4105270000000001</v>
      </c>
      <c r="L23" s="210">
        <v>-1.4160429999999999</v>
      </c>
      <c r="M23" s="210">
        <v>-1.4311400000000001</v>
      </c>
      <c r="N23" s="210">
        <v>-1.40273</v>
      </c>
      <c r="O23" s="210">
        <v>-1.2643200000000001</v>
      </c>
      <c r="P23" s="210">
        <v>-1.2705420000000001</v>
      </c>
      <c r="Q23" s="210">
        <v>-1.39737</v>
      </c>
      <c r="R23" s="210">
        <v>-1.715192</v>
      </c>
      <c r="S23" s="210">
        <v>-1.618247</v>
      </c>
      <c r="T23" s="210">
        <v>-1.6903319999999999</v>
      </c>
      <c r="U23" s="210">
        <v>-1.712696</v>
      </c>
      <c r="V23" s="210">
        <v>-1.653737</v>
      </c>
      <c r="W23" s="210">
        <v>-1.7083740000000001</v>
      </c>
      <c r="X23" s="210">
        <v>-1.8825879999999999</v>
      </c>
      <c r="Y23" s="210">
        <v>-1.790734</v>
      </c>
      <c r="Z23" s="210">
        <v>-1.7550600000000001</v>
      </c>
      <c r="AA23" s="210">
        <v>-1.9143810000000001</v>
      </c>
      <c r="AB23" s="210">
        <v>-2.0347520000000001</v>
      </c>
      <c r="AC23" s="210">
        <v>-1.906002</v>
      </c>
      <c r="AD23" s="210">
        <v>-2.0095200000000002</v>
      </c>
      <c r="AE23" s="210">
        <v>-1.670326</v>
      </c>
      <c r="AF23" s="210">
        <v>-1.8587880000000001</v>
      </c>
      <c r="AG23" s="210">
        <v>-1.903043</v>
      </c>
      <c r="AH23" s="210">
        <v>-1.822498</v>
      </c>
      <c r="AI23" s="210">
        <v>-1.7624919999999999</v>
      </c>
      <c r="AJ23" s="210">
        <v>-2.170919</v>
      </c>
      <c r="AK23" s="210">
        <v>-1.9687220000000001</v>
      </c>
      <c r="AL23" s="210">
        <v>-2.0388820000000001</v>
      </c>
      <c r="AM23" s="210">
        <v>-2.1455899999999999</v>
      </c>
      <c r="AN23" s="210">
        <v>-1.9329689999999999</v>
      </c>
      <c r="AO23" s="210">
        <v>-1.984958</v>
      </c>
      <c r="AP23" s="210">
        <v>-2.328627</v>
      </c>
      <c r="AQ23" s="210">
        <v>-2.1592159999999998</v>
      </c>
      <c r="AR23" s="210">
        <v>-2.2001750000000002</v>
      </c>
      <c r="AS23" s="210">
        <v>-2.1780819999999999</v>
      </c>
      <c r="AT23" s="210">
        <v>-2.2589899999999998</v>
      </c>
      <c r="AU23" s="210">
        <v>-2.0265179999999998</v>
      </c>
      <c r="AV23" s="210">
        <v>-2.2137199999999999</v>
      </c>
      <c r="AW23" s="210">
        <v>-2.2468240000000002</v>
      </c>
      <c r="AX23" s="210">
        <v>-2.3078869484000002</v>
      </c>
      <c r="AY23" s="210">
        <v>-2.3370633581</v>
      </c>
      <c r="AZ23" s="299">
        <v>-2.235598</v>
      </c>
      <c r="BA23" s="299">
        <v>-2.180504</v>
      </c>
      <c r="BB23" s="299">
        <v>-2.277358</v>
      </c>
      <c r="BC23" s="299">
        <v>-2.2312690000000002</v>
      </c>
      <c r="BD23" s="299">
        <v>-2.2061999999999999</v>
      </c>
      <c r="BE23" s="299">
        <v>-2.3009659999999998</v>
      </c>
      <c r="BF23" s="299">
        <v>-2.2608980000000001</v>
      </c>
      <c r="BG23" s="299">
        <v>-2.314867</v>
      </c>
      <c r="BH23" s="299">
        <v>-2.333364</v>
      </c>
      <c r="BI23" s="299">
        <v>-2.255878</v>
      </c>
      <c r="BJ23" s="299">
        <v>-2.2547130000000002</v>
      </c>
      <c r="BK23" s="299">
        <v>-2.429306</v>
      </c>
      <c r="BL23" s="299">
        <v>-2.457964</v>
      </c>
      <c r="BM23" s="299">
        <v>-2.3992819999999999</v>
      </c>
      <c r="BN23" s="299">
        <v>-2.4427439999999998</v>
      </c>
      <c r="BO23" s="299">
        <v>-2.4628559999999999</v>
      </c>
      <c r="BP23" s="299">
        <v>-2.50068</v>
      </c>
      <c r="BQ23" s="299">
        <v>-2.5995729999999999</v>
      </c>
      <c r="BR23" s="299">
        <v>-2.5207890000000002</v>
      </c>
      <c r="BS23" s="299">
        <v>-2.5069720000000002</v>
      </c>
      <c r="BT23" s="299">
        <v>-2.5198100000000001</v>
      </c>
      <c r="BU23" s="299">
        <v>-2.4592710000000002</v>
      </c>
      <c r="BV23" s="299">
        <v>-2.3916110000000002</v>
      </c>
    </row>
    <row r="24" spans="1:74" ht="11.15" customHeight="1" x14ac:dyDescent="0.25">
      <c r="A24" s="61" t="s">
        <v>173</v>
      </c>
      <c r="B24" s="172" t="s">
        <v>174</v>
      </c>
      <c r="C24" s="210">
        <v>0.40573300000000001</v>
      </c>
      <c r="D24" s="210">
        <v>0.42436800000000002</v>
      </c>
      <c r="E24" s="210">
        <v>0.36855399999999999</v>
      </c>
      <c r="F24" s="210">
        <v>0.28222000000000003</v>
      </c>
      <c r="G24" s="210">
        <v>0.41015699999999999</v>
      </c>
      <c r="H24" s="210">
        <v>0.341557</v>
      </c>
      <c r="I24" s="210">
        <v>0.276563</v>
      </c>
      <c r="J24" s="210">
        <v>0.42841899999999999</v>
      </c>
      <c r="K24" s="210">
        <v>0.34144799999999997</v>
      </c>
      <c r="L24" s="210">
        <v>0.34707399999999999</v>
      </c>
      <c r="M24" s="210">
        <v>0.30370999999999998</v>
      </c>
      <c r="N24" s="210">
        <v>0.24426800000000001</v>
      </c>
      <c r="O24" s="210">
        <v>0.34459299999999998</v>
      </c>
      <c r="P24" s="210">
        <v>0.10932600000000001</v>
      </c>
      <c r="Q24" s="210">
        <v>0.28467799999999999</v>
      </c>
      <c r="R24" s="210">
        <v>0.53055300000000005</v>
      </c>
      <c r="S24" s="210">
        <v>0.47823500000000002</v>
      </c>
      <c r="T24" s="210">
        <v>0.405026</v>
      </c>
      <c r="U24" s="210">
        <v>0.540995</v>
      </c>
      <c r="V24" s="210">
        <v>0.47372900000000001</v>
      </c>
      <c r="W24" s="210">
        <v>0.39529700000000001</v>
      </c>
      <c r="X24" s="210">
        <v>0.551342</v>
      </c>
      <c r="Y24" s="210">
        <v>0.48042800000000002</v>
      </c>
      <c r="Z24" s="210">
        <v>0.51849400000000001</v>
      </c>
      <c r="AA24" s="210">
        <v>0.50907100000000005</v>
      </c>
      <c r="AB24" s="210">
        <v>0.33899299999999999</v>
      </c>
      <c r="AC24" s="210">
        <v>0.27386100000000002</v>
      </c>
      <c r="AD24" s="210">
        <v>6.5259999999999999E-2</v>
      </c>
      <c r="AE24" s="210">
        <v>0.28004699999999999</v>
      </c>
      <c r="AF24" s="210">
        <v>0.35725200000000001</v>
      </c>
      <c r="AG24" s="210">
        <v>0.406725</v>
      </c>
      <c r="AH24" s="210">
        <v>0.37275900000000001</v>
      </c>
      <c r="AI24" s="210">
        <v>0.28135599999999999</v>
      </c>
      <c r="AJ24" s="210">
        <v>0.19615099999999999</v>
      </c>
      <c r="AK24" s="210">
        <v>0.28960599999999997</v>
      </c>
      <c r="AL24" s="210">
        <v>4.8405999999999998E-2</v>
      </c>
      <c r="AM24" s="210">
        <v>4.0495999999999997E-2</v>
      </c>
      <c r="AN24" s="210">
        <v>8.8261999999999993E-2</v>
      </c>
      <c r="AO24" s="210">
        <v>0.27442</v>
      </c>
      <c r="AP24" s="210">
        <v>0.21038499999999999</v>
      </c>
      <c r="AQ24" s="210">
        <v>0.236738</v>
      </c>
      <c r="AR24" s="210">
        <v>0.31046400000000002</v>
      </c>
      <c r="AS24" s="210">
        <v>0.29766700000000001</v>
      </c>
      <c r="AT24" s="210">
        <v>0.184637</v>
      </c>
      <c r="AU24" s="210">
        <v>0.19159200000000001</v>
      </c>
      <c r="AV24" s="210">
        <v>0.20543500000000001</v>
      </c>
      <c r="AW24" s="210">
        <v>1.3416000000000001E-2</v>
      </c>
      <c r="AX24" s="210">
        <v>0.15941359999999999</v>
      </c>
      <c r="AY24" s="210">
        <v>0.25026979999999999</v>
      </c>
      <c r="AZ24" s="299">
        <v>0.2693892</v>
      </c>
      <c r="BA24" s="299">
        <v>0.25658550000000002</v>
      </c>
      <c r="BB24" s="299">
        <v>0.29444360000000003</v>
      </c>
      <c r="BC24" s="299">
        <v>0.28261829999999999</v>
      </c>
      <c r="BD24" s="299">
        <v>0.2536696</v>
      </c>
      <c r="BE24" s="299">
        <v>0.31349529999999998</v>
      </c>
      <c r="BF24" s="299">
        <v>0.29250910000000002</v>
      </c>
      <c r="BG24" s="299">
        <v>0.30006949999999999</v>
      </c>
      <c r="BH24" s="299">
        <v>0.25950190000000001</v>
      </c>
      <c r="BI24" s="299">
        <v>0.16887849999999999</v>
      </c>
      <c r="BJ24" s="299">
        <v>0.1643037</v>
      </c>
      <c r="BK24" s="299">
        <v>0.20254800000000001</v>
      </c>
      <c r="BL24" s="299">
        <v>0.16999500000000001</v>
      </c>
      <c r="BM24" s="299">
        <v>0.1917673</v>
      </c>
      <c r="BN24" s="299">
        <v>0.24361730000000001</v>
      </c>
      <c r="BO24" s="299">
        <v>0.2302968</v>
      </c>
      <c r="BP24" s="299">
        <v>0.1993335</v>
      </c>
      <c r="BQ24" s="299">
        <v>0.2721034</v>
      </c>
      <c r="BR24" s="299">
        <v>0.27434710000000001</v>
      </c>
      <c r="BS24" s="299">
        <v>0.32054090000000002</v>
      </c>
      <c r="BT24" s="299">
        <v>0.26488780000000001</v>
      </c>
      <c r="BU24" s="299">
        <v>0.17806250000000001</v>
      </c>
      <c r="BV24" s="299">
        <v>0.16981470000000001</v>
      </c>
    </row>
    <row r="25" spans="1:74" ht="11.15" customHeight="1" x14ac:dyDescent="0.25">
      <c r="A25" s="61" t="s">
        <v>178</v>
      </c>
      <c r="B25" s="172" t="s">
        <v>177</v>
      </c>
      <c r="C25" s="210">
        <v>-0.13553999999999999</v>
      </c>
      <c r="D25" s="210">
        <v>-0.19641600000000001</v>
      </c>
      <c r="E25" s="210">
        <v>-0.21257100000000001</v>
      </c>
      <c r="F25" s="210">
        <v>-0.17296400000000001</v>
      </c>
      <c r="G25" s="210">
        <v>-0.118974</v>
      </c>
      <c r="H25" s="210">
        <v>-0.16621900000000001</v>
      </c>
      <c r="I25" s="210">
        <v>-0.12990699999999999</v>
      </c>
      <c r="J25" s="210">
        <v>-0.12745100000000001</v>
      </c>
      <c r="K25" s="210">
        <v>-0.13117400000000001</v>
      </c>
      <c r="L25" s="210">
        <v>-0.149335</v>
      </c>
      <c r="M25" s="210">
        <v>-0.13675300000000001</v>
      </c>
      <c r="N25" s="210">
        <v>-0.15071999999999999</v>
      </c>
      <c r="O25" s="210">
        <v>-7.9908999999999994E-2</v>
      </c>
      <c r="P25" s="210">
        <v>-6.5355999999999997E-2</v>
      </c>
      <c r="Q25" s="210">
        <v>-9.2777999999999999E-2</v>
      </c>
      <c r="R25" s="210">
        <v>-9.1462000000000002E-2</v>
      </c>
      <c r="S25" s="210">
        <v>-5.9797000000000003E-2</v>
      </c>
      <c r="T25" s="210">
        <v>-5.7668999999999998E-2</v>
      </c>
      <c r="U25" s="210">
        <v>-5.8853000000000003E-2</v>
      </c>
      <c r="V25" s="210">
        <v>-6.5759999999999999E-2</v>
      </c>
      <c r="W25" s="210">
        <v>-2.8975000000000001E-2</v>
      </c>
      <c r="X25" s="210">
        <v>-3.6583999999999998E-2</v>
      </c>
      <c r="Y25" s="210">
        <v>-3.8980000000000001E-2</v>
      </c>
      <c r="Z25" s="210">
        <v>-7.0785000000000001E-2</v>
      </c>
      <c r="AA25" s="210">
        <v>-7.6438000000000006E-2</v>
      </c>
      <c r="AB25" s="210">
        <v>-0.10377</v>
      </c>
      <c r="AC25" s="210">
        <v>-0.100013</v>
      </c>
      <c r="AD25" s="210">
        <v>-4.7240999999999998E-2</v>
      </c>
      <c r="AE25" s="210">
        <v>-3.8386999999999998E-2</v>
      </c>
      <c r="AF25" s="210">
        <v>-3.8598E-2</v>
      </c>
      <c r="AG25" s="210">
        <v>-3.8496000000000002E-2</v>
      </c>
      <c r="AH25" s="210">
        <v>-4.1723000000000003E-2</v>
      </c>
      <c r="AI25" s="210">
        <v>-3.4985000000000002E-2</v>
      </c>
      <c r="AJ25" s="210">
        <v>-5.1652000000000003E-2</v>
      </c>
      <c r="AK25" s="210">
        <v>-3.6072E-2</v>
      </c>
      <c r="AL25" s="210">
        <v>-4.0885999999999999E-2</v>
      </c>
      <c r="AM25" s="210">
        <v>-0.10254000000000001</v>
      </c>
      <c r="AN25" s="210">
        <v>-5.5336999999999997E-2</v>
      </c>
      <c r="AO25" s="210">
        <v>-7.0293999999999995E-2</v>
      </c>
      <c r="AP25" s="210">
        <v>-5.5850999999999998E-2</v>
      </c>
      <c r="AQ25" s="210">
        <v>-3.5020999999999997E-2</v>
      </c>
      <c r="AR25" s="210">
        <v>-2.5545000000000002E-2</v>
      </c>
      <c r="AS25" s="210">
        <v>-1.4062E-2</v>
      </c>
      <c r="AT25" s="210">
        <v>-4.2318000000000001E-2</v>
      </c>
      <c r="AU25" s="210">
        <v>-2.9242000000000001E-2</v>
      </c>
      <c r="AV25" s="210">
        <v>-3.8349000000000001E-2</v>
      </c>
      <c r="AW25" s="210">
        <v>-7.2470999999999994E-2</v>
      </c>
      <c r="AX25" s="210">
        <v>-6.3977731161000001E-2</v>
      </c>
      <c r="AY25" s="210">
        <v>-5.3853730779999998E-2</v>
      </c>
      <c r="AZ25" s="299">
        <v>-6.6113599999999995E-2</v>
      </c>
      <c r="BA25" s="299">
        <v>-7.1687100000000004E-2</v>
      </c>
      <c r="BB25" s="299">
        <v>-5.2509E-2</v>
      </c>
      <c r="BC25" s="299">
        <v>-5.2012799999999998E-2</v>
      </c>
      <c r="BD25" s="299">
        <v>-5.11724E-2</v>
      </c>
      <c r="BE25" s="299">
        <v>-7.1528300000000003E-2</v>
      </c>
      <c r="BF25" s="299">
        <v>-7.9924899999999993E-2</v>
      </c>
      <c r="BG25" s="299">
        <v>-6.8415100000000006E-2</v>
      </c>
      <c r="BH25" s="299">
        <v>-6.5179799999999996E-2</v>
      </c>
      <c r="BI25" s="299">
        <v>-5.21784E-2</v>
      </c>
      <c r="BJ25" s="299">
        <v>-5.2581000000000003E-2</v>
      </c>
      <c r="BK25" s="299">
        <v>-6.1169300000000003E-2</v>
      </c>
      <c r="BL25" s="299">
        <v>-6.25087E-2</v>
      </c>
      <c r="BM25" s="299">
        <v>-5.8022700000000003E-2</v>
      </c>
      <c r="BN25" s="299">
        <v>-5.20662E-2</v>
      </c>
      <c r="BO25" s="299">
        <v>-5.4252700000000001E-2</v>
      </c>
      <c r="BP25" s="299">
        <v>-3.2769399999999997E-2</v>
      </c>
      <c r="BQ25" s="299">
        <v>-5.5189599999999998E-2</v>
      </c>
      <c r="BR25" s="299">
        <v>-4.72237E-2</v>
      </c>
      <c r="BS25" s="299">
        <v>-4.5281399999999999E-2</v>
      </c>
      <c r="BT25" s="299">
        <v>-4.6226900000000001E-2</v>
      </c>
      <c r="BU25" s="299">
        <v>-3.2059999999999998E-2</v>
      </c>
      <c r="BV25" s="299">
        <v>-3.2277899999999998E-2</v>
      </c>
    </row>
    <row r="26" spans="1:74" ht="11.15" customHeight="1" x14ac:dyDescent="0.25">
      <c r="A26" s="61" t="s">
        <v>169</v>
      </c>
      <c r="B26" s="172" t="s">
        <v>676</v>
      </c>
      <c r="C26" s="210">
        <v>0.42571399999999998</v>
      </c>
      <c r="D26" s="210">
        <v>0.44293300000000002</v>
      </c>
      <c r="E26" s="210">
        <v>0.63300999999999996</v>
      </c>
      <c r="F26" s="210">
        <v>0.72601599999999999</v>
      </c>
      <c r="G26" s="210">
        <v>0.83031900000000003</v>
      </c>
      <c r="H26" s="210">
        <v>0.770841</v>
      </c>
      <c r="I26" s="210">
        <v>0.74153000000000002</v>
      </c>
      <c r="J26" s="210">
        <v>0.76555200000000001</v>
      </c>
      <c r="K26" s="210">
        <v>0.50039999999999996</v>
      </c>
      <c r="L26" s="210">
        <v>0.43534899999999999</v>
      </c>
      <c r="M26" s="210">
        <v>0.228299</v>
      </c>
      <c r="N26" s="210">
        <v>0.436085</v>
      </c>
      <c r="O26" s="210">
        <v>0.444828</v>
      </c>
      <c r="P26" s="210">
        <v>0.42546400000000001</v>
      </c>
      <c r="Q26" s="210">
        <v>0.51417800000000002</v>
      </c>
      <c r="R26" s="210">
        <v>0.80780099999999999</v>
      </c>
      <c r="S26" s="210">
        <v>1.0041629999999999</v>
      </c>
      <c r="T26" s="210">
        <v>0.62604300000000002</v>
      </c>
      <c r="U26" s="210">
        <v>0.81289699999999998</v>
      </c>
      <c r="V26" s="210">
        <v>0.697353</v>
      </c>
      <c r="W26" s="210">
        <v>0.62252300000000005</v>
      </c>
      <c r="X26" s="210">
        <v>0.51267200000000002</v>
      </c>
      <c r="Y26" s="210">
        <v>0.44736199999999998</v>
      </c>
      <c r="Z26" s="210">
        <v>0.43847199999999997</v>
      </c>
      <c r="AA26" s="210">
        <v>0.32624300000000001</v>
      </c>
      <c r="AB26" s="210">
        <v>0.35373500000000002</v>
      </c>
      <c r="AC26" s="210">
        <v>0.50798900000000002</v>
      </c>
      <c r="AD26" s="210">
        <v>0.21182599999999999</v>
      </c>
      <c r="AE26" s="210">
        <v>0.34806399999999998</v>
      </c>
      <c r="AF26" s="210">
        <v>0.53888899999999995</v>
      </c>
      <c r="AG26" s="210">
        <v>0.453677</v>
      </c>
      <c r="AH26" s="210">
        <v>0.49058600000000002</v>
      </c>
      <c r="AI26" s="210">
        <v>0.51223399999999997</v>
      </c>
      <c r="AJ26" s="210">
        <v>0.42996200000000001</v>
      </c>
      <c r="AK26" s="210">
        <v>0.43772800000000001</v>
      </c>
      <c r="AL26" s="210">
        <v>0.43846800000000002</v>
      </c>
      <c r="AM26" s="210">
        <v>0.41551100000000002</v>
      </c>
      <c r="AN26" s="210">
        <v>0.50917800000000002</v>
      </c>
      <c r="AO26" s="210">
        <v>0.72934200000000005</v>
      </c>
      <c r="AP26" s="210">
        <v>0.77208399999999999</v>
      </c>
      <c r="AQ26" s="210">
        <v>0.82546600000000003</v>
      </c>
      <c r="AR26" s="210">
        <v>0.78552200000000005</v>
      </c>
      <c r="AS26" s="210">
        <v>0.65271500000000005</v>
      </c>
      <c r="AT26" s="210">
        <v>0.66822800000000004</v>
      </c>
      <c r="AU26" s="210">
        <v>0.67320500000000005</v>
      </c>
      <c r="AV26" s="210">
        <v>0.34602699999999997</v>
      </c>
      <c r="AW26" s="210">
        <v>0.44228800000000001</v>
      </c>
      <c r="AX26" s="210">
        <v>0.36061624378000001</v>
      </c>
      <c r="AY26" s="210">
        <v>0.40668643162000001</v>
      </c>
      <c r="AZ26" s="299">
        <v>0.34999980000000003</v>
      </c>
      <c r="BA26" s="299">
        <v>0.22570779999999999</v>
      </c>
      <c r="BB26" s="299">
        <v>0.59399049999999998</v>
      </c>
      <c r="BC26" s="299">
        <v>0.74254339999999996</v>
      </c>
      <c r="BD26" s="299">
        <v>0.78429190000000004</v>
      </c>
      <c r="BE26" s="299">
        <v>0.56371039999999994</v>
      </c>
      <c r="BF26" s="299">
        <v>0.35321639999999999</v>
      </c>
      <c r="BG26" s="299">
        <v>0.25999369999999999</v>
      </c>
      <c r="BH26" s="299">
        <v>0.3873644</v>
      </c>
      <c r="BI26" s="299">
        <v>0.36617660000000002</v>
      </c>
      <c r="BJ26" s="299">
        <v>-0.13019829999999999</v>
      </c>
      <c r="BK26" s="299">
        <v>0.38893290000000003</v>
      </c>
      <c r="BL26" s="299">
        <v>0.44272620000000001</v>
      </c>
      <c r="BM26" s="299">
        <v>0.33031250000000001</v>
      </c>
      <c r="BN26" s="299">
        <v>0.53098440000000002</v>
      </c>
      <c r="BO26" s="299">
        <v>0.62824340000000001</v>
      </c>
      <c r="BP26" s="299">
        <v>0.6281774</v>
      </c>
      <c r="BQ26" s="299">
        <v>0.52287980000000001</v>
      </c>
      <c r="BR26" s="299">
        <v>0.43823800000000002</v>
      </c>
      <c r="BS26" s="299">
        <v>0.1767881</v>
      </c>
      <c r="BT26" s="299">
        <v>0.33273370000000002</v>
      </c>
      <c r="BU26" s="299">
        <v>0.4064159</v>
      </c>
      <c r="BV26" s="299">
        <v>0.4813154</v>
      </c>
    </row>
    <row r="27" spans="1:74" ht="11.15" customHeight="1" x14ac:dyDescent="0.25">
      <c r="A27" s="61" t="s">
        <v>168</v>
      </c>
      <c r="B27" s="172" t="s">
        <v>401</v>
      </c>
      <c r="C27" s="210">
        <v>-0.95648900000000003</v>
      </c>
      <c r="D27" s="210">
        <v>-0.90125200000000005</v>
      </c>
      <c r="E27" s="210">
        <v>-0.91341000000000006</v>
      </c>
      <c r="F27" s="210">
        <v>-0.83388099999999998</v>
      </c>
      <c r="G27" s="210">
        <v>-0.65754800000000002</v>
      </c>
      <c r="H27" s="210">
        <v>-0.644648</v>
      </c>
      <c r="I27" s="210">
        <v>-0.78610800000000003</v>
      </c>
      <c r="J27" s="210">
        <v>-0.59894000000000003</v>
      </c>
      <c r="K27" s="210">
        <v>-0.72073799999999999</v>
      </c>
      <c r="L27" s="210">
        <v>-0.96718899999999997</v>
      </c>
      <c r="M27" s="210">
        <v>-1.04278</v>
      </c>
      <c r="N27" s="210">
        <v>-0.98854699999999995</v>
      </c>
      <c r="O27" s="210">
        <v>-0.78108599999999995</v>
      </c>
      <c r="P27" s="210">
        <v>-0.86004599999999998</v>
      </c>
      <c r="Q27" s="210">
        <v>-0.76960399999999995</v>
      </c>
      <c r="R27" s="210">
        <v>-0.57928500000000005</v>
      </c>
      <c r="S27" s="210">
        <v>-0.59065100000000004</v>
      </c>
      <c r="T27" s="210">
        <v>-0.64609099999999997</v>
      </c>
      <c r="U27" s="210">
        <v>-0.59236500000000003</v>
      </c>
      <c r="V27" s="210">
        <v>-0.54748699999999995</v>
      </c>
      <c r="W27" s="210">
        <v>-0.67186400000000002</v>
      </c>
      <c r="X27" s="210">
        <v>-0.77386100000000002</v>
      </c>
      <c r="Y27" s="210">
        <v>-0.94935899999999995</v>
      </c>
      <c r="Z27" s="210">
        <v>-0.90232199999999996</v>
      </c>
      <c r="AA27" s="210">
        <v>-0.746027</v>
      </c>
      <c r="AB27" s="210">
        <v>-0.73198200000000002</v>
      </c>
      <c r="AC27" s="210">
        <v>-0.66059000000000001</v>
      </c>
      <c r="AD27" s="210">
        <v>-0.68603099999999995</v>
      </c>
      <c r="AE27" s="210">
        <v>-0.20618600000000001</v>
      </c>
      <c r="AF27" s="210">
        <v>-0.334532</v>
      </c>
      <c r="AG27" s="210">
        <v>-0.464057</v>
      </c>
      <c r="AH27" s="210">
        <v>-0.65181299999999998</v>
      </c>
      <c r="AI27" s="210">
        <v>-0.62680000000000002</v>
      </c>
      <c r="AJ27" s="210">
        <v>-0.68930499999999995</v>
      </c>
      <c r="AK27" s="210">
        <v>-0.76873199999999997</v>
      </c>
      <c r="AL27" s="210">
        <v>-0.83406199999999997</v>
      </c>
      <c r="AM27" s="210">
        <v>-0.75925200000000004</v>
      </c>
      <c r="AN27" s="210">
        <v>-0.62568900000000005</v>
      </c>
      <c r="AO27" s="210">
        <v>-0.60288200000000003</v>
      </c>
      <c r="AP27" s="210">
        <v>-0.56372199999999995</v>
      </c>
      <c r="AQ27" s="210">
        <v>-0.646899</v>
      </c>
      <c r="AR27" s="210">
        <v>-0.76094799999999996</v>
      </c>
      <c r="AS27" s="210">
        <v>-0.65057699999999996</v>
      </c>
      <c r="AT27" s="210">
        <v>-0.79640699999999998</v>
      </c>
      <c r="AU27" s="210">
        <v>-0.59548000000000001</v>
      </c>
      <c r="AV27" s="210">
        <v>-0.77815000000000001</v>
      </c>
      <c r="AW27" s="210">
        <v>-0.89977200000000002</v>
      </c>
      <c r="AX27" s="210">
        <v>-0.74239170506999996</v>
      </c>
      <c r="AY27" s="210">
        <v>-0.50362457614</v>
      </c>
      <c r="AZ27" s="299">
        <v>-0.62101130000000004</v>
      </c>
      <c r="BA27" s="299">
        <v>-0.69005620000000001</v>
      </c>
      <c r="BB27" s="299">
        <v>-0.42615249999999999</v>
      </c>
      <c r="BC27" s="299">
        <v>-0.6434377</v>
      </c>
      <c r="BD27" s="299">
        <v>-0.5869046</v>
      </c>
      <c r="BE27" s="299">
        <v>-0.55216770000000004</v>
      </c>
      <c r="BF27" s="299">
        <v>-0.67615879999999995</v>
      </c>
      <c r="BG27" s="299">
        <v>-0.64180530000000002</v>
      </c>
      <c r="BH27" s="299">
        <v>-0.49704569999999998</v>
      </c>
      <c r="BI27" s="299">
        <v>-0.62005149999999998</v>
      </c>
      <c r="BJ27" s="299">
        <v>-0.4531847</v>
      </c>
      <c r="BK27" s="299">
        <v>-0.88050059999999997</v>
      </c>
      <c r="BL27" s="299">
        <v>-0.46228839999999999</v>
      </c>
      <c r="BM27" s="299">
        <v>-0.56130720000000001</v>
      </c>
      <c r="BN27" s="299">
        <v>-0.5025541</v>
      </c>
      <c r="BO27" s="299">
        <v>-0.68200930000000004</v>
      </c>
      <c r="BP27" s="299">
        <v>-0.52346029999999999</v>
      </c>
      <c r="BQ27" s="299">
        <v>-0.54756090000000002</v>
      </c>
      <c r="BR27" s="299">
        <v>-0.74608220000000003</v>
      </c>
      <c r="BS27" s="299">
        <v>-0.50889439999999997</v>
      </c>
      <c r="BT27" s="299">
        <v>-0.47743429999999998</v>
      </c>
      <c r="BU27" s="299">
        <v>-0.71670339999999999</v>
      </c>
      <c r="BV27" s="299">
        <v>-0.88778360000000001</v>
      </c>
    </row>
    <row r="28" spans="1:74" ht="11.15" customHeight="1" x14ac:dyDescent="0.25">
      <c r="A28" s="61" t="s">
        <v>170</v>
      </c>
      <c r="B28" s="172" t="s">
        <v>166</v>
      </c>
      <c r="C28" s="210">
        <v>-7.5766E-2</v>
      </c>
      <c r="D28" s="210">
        <v>-8.3722000000000005E-2</v>
      </c>
      <c r="E28" s="210">
        <v>-0.162047</v>
      </c>
      <c r="F28" s="210">
        <v>-0.137715</v>
      </c>
      <c r="G28" s="210">
        <v>-0.104935</v>
      </c>
      <c r="H28" s="210">
        <v>-6.0836000000000001E-2</v>
      </c>
      <c r="I28" s="210">
        <v>-0.118094</v>
      </c>
      <c r="J28" s="210">
        <v>-7.1446999999999997E-2</v>
      </c>
      <c r="K28" s="210">
        <v>1.4710000000000001E-2</v>
      </c>
      <c r="L28" s="210">
        <v>-0.16100800000000001</v>
      </c>
      <c r="M28" s="210">
        <v>-0.111772</v>
      </c>
      <c r="N28" s="210">
        <v>-0.106001</v>
      </c>
      <c r="O28" s="210">
        <v>-0.16377800000000001</v>
      </c>
      <c r="P28" s="210">
        <v>-5.1951999999999998E-2</v>
      </c>
      <c r="Q28" s="210">
        <v>-2.8677999999999999E-2</v>
      </c>
      <c r="R28" s="210">
        <v>2.2279999999999999E-3</v>
      </c>
      <c r="S28" s="210">
        <v>-6.4159999999999998E-3</v>
      </c>
      <c r="T28" s="210">
        <v>-3.9072999999999997E-2</v>
      </c>
      <c r="U28" s="210">
        <v>4.7109999999999999E-3</v>
      </c>
      <c r="V28" s="210">
        <v>-7.8911999999999996E-2</v>
      </c>
      <c r="W28" s="210">
        <v>-5.6877999999999998E-2</v>
      </c>
      <c r="X28" s="210">
        <v>-7.3331999999999994E-2</v>
      </c>
      <c r="Y28" s="210">
        <v>-9.4535999999999995E-2</v>
      </c>
      <c r="Z28" s="210">
        <v>-8.5800000000000001E-2</v>
      </c>
      <c r="AA28" s="210">
        <v>-7.9534999999999995E-2</v>
      </c>
      <c r="AB28" s="210">
        <v>-8.1918000000000005E-2</v>
      </c>
      <c r="AC28" s="210">
        <v>-6.0489000000000001E-2</v>
      </c>
      <c r="AD28" s="210">
        <v>6.2979999999999994E-2</v>
      </c>
      <c r="AE28" s="210">
        <v>0.103311</v>
      </c>
      <c r="AF28" s="210">
        <v>9.2848E-2</v>
      </c>
      <c r="AG28" s="210">
        <v>0.111933</v>
      </c>
      <c r="AH28" s="210">
        <v>0.135548</v>
      </c>
      <c r="AI28" s="210">
        <v>0.123097</v>
      </c>
      <c r="AJ28" s="210">
        <v>0.10387399999999999</v>
      </c>
      <c r="AK28" s="210">
        <v>6.8784999999999999E-2</v>
      </c>
      <c r="AL28" s="210">
        <v>5.4237E-2</v>
      </c>
      <c r="AM28" s="210">
        <v>3.1182000000000001E-2</v>
      </c>
      <c r="AN28" s="210">
        <v>4.5110999999999998E-2</v>
      </c>
      <c r="AO28" s="210">
        <v>2.7949999999999999E-2</v>
      </c>
      <c r="AP28" s="210">
        <v>6.7746000000000001E-2</v>
      </c>
      <c r="AQ28" s="210">
        <v>0.101174</v>
      </c>
      <c r="AR28" s="210">
        <v>8.6559999999999998E-2</v>
      </c>
      <c r="AS28" s="210">
        <v>3.7420000000000002E-2</v>
      </c>
      <c r="AT28" s="210">
        <v>0.101712</v>
      </c>
      <c r="AU28" s="210">
        <v>0.124238</v>
      </c>
      <c r="AV28" s="210">
        <v>6.6558000000000006E-2</v>
      </c>
      <c r="AW28" s="210">
        <v>-5.6637E-2</v>
      </c>
      <c r="AX28" s="210">
        <v>-3.9903225806000003E-2</v>
      </c>
      <c r="AY28" s="210">
        <v>3.5756884157999998E-2</v>
      </c>
      <c r="AZ28" s="299">
        <v>-5.5551900000000001E-2</v>
      </c>
      <c r="BA28" s="299">
        <v>2.9558500000000001E-2</v>
      </c>
      <c r="BB28" s="299">
        <v>2.6318999999999999E-2</v>
      </c>
      <c r="BC28" s="299">
        <v>8.0549899999999997E-3</v>
      </c>
      <c r="BD28" s="299">
        <v>-9.9745800000000003E-3</v>
      </c>
      <c r="BE28" s="299">
        <v>6.9123500000000003E-3</v>
      </c>
      <c r="BF28" s="299">
        <v>-3.7432100000000003E-2</v>
      </c>
      <c r="BG28" s="299">
        <v>-1.61528E-3</v>
      </c>
      <c r="BH28" s="299">
        <v>2.88075E-2</v>
      </c>
      <c r="BI28" s="299">
        <v>-1.73391E-2</v>
      </c>
      <c r="BJ28" s="299">
        <v>3.1760400000000001E-2</v>
      </c>
      <c r="BK28" s="299">
        <v>-5.89721E-2</v>
      </c>
      <c r="BL28" s="299">
        <v>1.31427E-2</v>
      </c>
      <c r="BM28" s="299">
        <v>2.2080900000000001E-2</v>
      </c>
      <c r="BN28" s="299">
        <v>3.08223E-2</v>
      </c>
      <c r="BO28" s="299">
        <v>2.0841100000000001E-2</v>
      </c>
      <c r="BP28" s="299">
        <v>3.1484400000000003E-2</v>
      </c>
      <c r="BQ28" s="299">
        <v>5.19284E-2</v>
      </c>
      <c r="BR28" s="299">
        <v>4.5202800000000001E-2</v>
      </c>
      <c r="BS28" s="299">
        <v>4.0769199999999998E-2</v>
      </c>
      <c r="BT28" s="299">
        <v>9.4589800000000002E-2</v>
      </c>
      <c r="BU28" s="299">
        <v>2.9941300000000001E-2</v>
      </c>
      <c r="BV28" s="299">
        <v>0.1318155</v>
      </c>
    </row>
    <row r="29" spans="1:74" ht="11.15" customHeight="1" x14ac:dyDescent="0.25">
      <c r="A29" s="61" t="s">
        <v>171</v>
      </c>
      <c r="B29" s="172" t="s">
        <v>165</v>
      </c>
      <c r="C29" s="210">
        <v>-0.70830300000000002</v>
      </c>
      <c r="D29" s="210">
        <v>-0.75001300000000004</v>
      </c>
      <c r="E29" s="210">
        <v>-0.97101199999999999</v>
      </c>
      <c r="F29" s="210">
        <v>-1.3729</v>
      </c>
      <c r="G29" s="210">
        <v>-1.2501519999999999</v>
      </c>
      <c r="H29" s="210">
        <v>-1.377159</v>
      </c>
      <c r="I29" s="210">
        <v>-1.158525</v>
      </c>
      <c r="J29" s="210">
        <v>-1.1015410000000001</v>
      </c>
      <c r="K29" s="210">
        <v>-1.126611</v>
      </c>
      <c r="L29" s="210">
        <v>-1.1730339999999999</v>
      </c>
      <c r="M29" s="210">
        <v>-1.165052</v>
      </c>
      <c r="N29" s="210">
        <v>-1.1959029999999999</v>
      </c>
      <c r="O29" s="210">
        <v>-0.973028</v>
      </c>
      <c r="P29" s="210">
        <v>-0.799539</v>
      </c>
      <c r="Q29" s="210">
        <v>-0.993143</v>
      </c>
      <c r="R29" s="210">
        <v>-1.139815</v>
      </c>
      <c r="S29" s="210">
        <v>-1.127138</v>
      </c>
      <c r="T29" s="210">
        <v>-1.3900410000000001</v>
      </c>
      <c r="U29" s="210">
        <v>-1.2000789999999999</v>
      </c>
      <c r="V29" s="210">
        <v>-1.3762270000000001</v>
      </c>
      <c r="W29" s="210">
        <v>-1.3091619999999999</v>
      </c>
      <c r="X29" s="210">
        <v>-1.0192330000000001</v>
      </c>
      <c r="Y29" s="210">
        <v>-0.889181</v>
      </c>
      <c r="Z29" s="210">
        <v>-1.0059340000000001</v>
      </c>
      <c r="AA29" s="210">
        <v>-1.016988</v>
      </c>
      <c r="AB29" s="210">
        <v>-1.15774</v>
      </c>
      <c r="AC29" s="210">
        <v>-1.255366</v>
      </c>
      <c r="AD29" s="210">
        <v>-0.81362500000000004</v>
      </c>
      <c r="AE29" s="210">
        <v>-0.60930399999999996</v>
      </c>
      <c r="AF29" s="210">
        <v>-1.15124</v>
      </c>
      <c r="AG29" s="210">
        <v>-1.25604</v>
      </c>
      <c r="AH29" s="210">
        <v>-1.2002930000000001</v>
      </c>
      <c r="AI29" s="210">
        <v>-1.003925</v>
      </c>
      <c r="AJ29" s="210">
        <v>-0.77027699999999999</v>
      </c>
      <c r="AK29" s="210">
        <v>-0.68997399999999998</v>
      </c>
      <c r="AL29" s="210">
        <v>-0.70548699999999998</v>
      </c>
      <c r="AM29" s="210">
        <v>-0.54285700000000003</v>
      </c>
      <c r="AN29" s="210">
        <v>-0.51340799999999998</v>
      </c>
      <c r="AO29" s="210">
        <v>-0.40631</v>
      </c>
      <c r="AP29" s="210">
        <v>-0.93474500000000005</v>
      </c>
      <c r="AQ29" s="210">
        <v>-0.74490100000000004</v>
      </c>
      <c r="AR29" s="210">
        <v>-1.010826</v>
      </c>
      <c r="AS29" s="210">
        <v>-1.1317330000000001</v>
      </c>
      <c r="AT29" s="210">
        <v>-1.0005379999999999</v>
      </c>
      <c r="AU29" s="210">
        <v>-0.68204399999999998</v>
      </c>
      <c r="AV29" s="210">
        <v>-0.80218900000000004</v>
      </c>
      <c r="AW29" s="210">
        <v>-0.81179699999999999</v>
      </c>
      <c r="AX29" s="210">
        <v>-0.95188940091999996</v>
      </c>
      <c r="AY29" s="210">
        <v>-0.49403549141000003</v>
      </c>
      <c r="AZ29" s="299">
        <v>-0.47630240000000001</v>
      </c>
      <c r="BA29" s="299">
        <v>-0.78245810000000005</v>
      </c>
      <c r="BB29" s="299">
        <v>-0.83184049999999998</v>
      </c>
      <c r="BC29" s="299">
        <v>-1.0013609999999999</v>
      </c>
      <c r="BD29" s="299">
        <v>-1.162601</v>
      </c>
      <c r="BE29" s="299">
        <v>-1.2477229999999999</v>
      </c>
      <c r="BF29" s="299">
        <v>-1.1578619999999999</v>
      </c>
      <c r="BG29" s="299">
        <v>-1.1675759999999999</v>
      </c>
      <c r="BH29" s="299">
        <v>-0.74250380000000005</v>
      </c>
      <c r="BI29" s="299">
        <v>-0.85647839999999997</v>
      </c>
      <c r="BJ29" s="299">
        <v>-1.1776709999999999</v>
      </c>
      <c r="BK29" s="299">
        <v>-0.60434949999999998</v>
      </c>
      <c r="BL29" s="299">
        <v>-0.34359469999999998</v>
      </c>
      <c r="BM29" s="299">
        <v>-0.71892809999999996</v>
      </c>
      <c r="BN29" s="299">
        <v>-0.85058730000000005</v>
      </c>
      <c r="BO29" s="299">
        <v>-1.0736349999999999</v>
      </c>
      <c r="BP29" s="299">
        <v>-1.2428509999999999</v>
      </c>
      <c r="BQ29" s="299">
        <v>-1.293941</v>
      </c>
      <c r="BR29" s="299">
        <v>-1.1740809999999999</v>
      </c>
      <c r="BS29" s="299">
        <v>-1.1325590000000001</v>
      </c>
      <c r="BT29" s="299">
        <v>-0.74485120000000005</v>
      </c>
      <c r="BU29" s="299">
        <v>-0.91398979999999996</v>
      </c>
      <c r="BV29" s="299">
        <v>-1.0922799999999999</v>
      </c>
    </row>
    <row r="30" spans="1:74" ht="11.15" customHeight="1" x14ac:dyDescent="0.25">
      <c r="A30" s="61" t="s">
        <v>172</v>
      </c>
      <c r="B30" s="172" t="s">
        <v>167</v>
      </c>
      <c r="C30" s="210">
        <v>-4.4615000000000002E-2</v>
      </c>
      <c r="D30" s="210">
        <v>-0.14637</v>
      </c>
      <c r="E30" s="210">
        <v>-9.8396999999999998E-2</v>
      </c>
      <c r="F30" s="210">
        <v>-0.132489</v>
      </c>
      <c r="G30" s="210">
        <v>-0.134682</v>
      </c>
      <c r="H30" s="210">
        <v>-0.12859000000000001</v>
      </c>
      <c r="I30" s="210">
        <v>-0.120411</v>
      </c>
      <c r="J30" s="210">
        <v>-0.147091</v>
      </c>
      <c r="K30" s="210">
        <v>-5.2004000000000002E-2</v>
      </c>
      <c r="L30" s="210">
        <v>-0.106616</v>
      </c>
      <c r="M30" s="210">
        <v>-8.8722999999999996E-2</v>
      </c>
      <c r="N30" s="210">
        <v>-0.120647</v>
      </c>
      <c r="O30" s="210">
        <v>-3.2478E-2</v>
      </c>
      <c r="P30" s="210">
        <v>-7.7406000000000003E-2</v>
      </c>
      <c r="Q30" s="210">
        <v>-0.111315</v>
      </c>
      <c r="R30" s="210">
        <v>-0.22023000000000001</v>
      </c>
      <c r="S30" s="210">
        <v>-0.13189100000000001</v>
      </c>
      <c r="T30" s="210">
        <v>-9.7434999999999994E-2</v>
      </c>
      <c r="U30" s="210">
        <v>-4.0055E-2</v>
      </c>
      <c r="V30" s="210">
        <v>-0.14250299999999999</v>
      </c>
      <c r="W30" s="210">
        <v>-3.6746000000000001E-2</v>
      </c>
      <c r="X30" s="210">
        <v>-3.2368000000000001E-2</v>
      </c>
      <c r="Y30" s="210">
        <v>-5.8830000000000002E-3</v>
      </c>
      <c r="Z30" s="210">
        <v>-3.4029999999999998E-2</v>
      </c>
      <c r="AA30" s="210">
        <v>5.6889999999999996E-3</v>
      </c>
      <c r="AB30" s="210">
        <v>-2.7595999999999999E-2</v>
      </c>
      <c r="AC30" s="210">
        <v>-3.7073000000000002E-2</v>
      </c>
      <c r="AD30" s="210">
        <v>-1.9021E-2</v>
      </c>
      <c r="AE30" s="210">
        <v>-7.9539999999999993E-3</v>
      </c>
      <c r="AF30" s="210">
        <v>5.934E-3</v>
      </c>
      <c r="AG30" s="210">
        <v>9.495E-3</v>
      </c>
      <c r="AH30" s="210">
        <v>6.5386E-2</v>
      </c>
      <c r="AI30" s="210">
        <v>7.9594999999999999E-2</v>
      </c>
      <c r="AJ30" s="210">
        <v>7.7909999999999993E-2</v>
      </c>
      <c r="AK30" s="210">
        <v>5.1949000000000002E-2</v>
      </c>
      <c r="AL30" s="210">
        <v>1.7762E-2</v>
      </c>
      <c r="AM30" s="210">
        <v>0.13091900000000001</v>
      </c>
      <c r="AN30" s="210">
        <v>3.9844999999999998E-2</v>
      </c>
      <c r="AO30" s="210">
        <v>5.6000000000000001E-2</v>
      </c>
      <c r="AP30" s="210">
        <v>-2.6516000000000001E-2</v>
      </c>
      <c r="AQ30" s="210">
        <v>6.6434999999999994E-2</v>
      </c>
      <c r="AR30" s="210">
        <v>0.100949</v>
      </c>
      <c r="AS30" s="210">
        <v>2.6856000000000001E-2</v>
      </c>
      <c r="AT30" s="210">
        <v>0.138735</v>
      </c>
      <c r="AU30" s="210">
        <v>8.8363999999999998E-2</v>
      </c>
      <c r="AV30" s="210">
        <v>0.165108</v>
      </c>
      <c r="AW30" s="210">
        <v>0.15526999999999999</v>
      </c>
      <c r="AX30" s="210">
        <v>9.2156682027999995E-2</v>
      </c>
      <c r="AY30" s="210">
        <v>0.10397234472</v>
      </c>
      <c r="AZ30" s="299">
        <v>7.0684700000000003E-2</v>
      </c>
      <c r="BA30" s="299">
        <v>5.4032499999999997E-2</v>
      </c>
      <c r="BB30" s="299">
        <v>6.8230299999999994E-2</v>
      </c>
      <c r="BC30" s="299">
        <v>0.1083312</v>
      </c>
      <c r="BD30" s="299">
        <v>4.9505100000000003E-2</v>
      </c>
      <c r="BE30" s="299">
        <v>4.5326999999999999E-2</v>
      </c>
      <c r="BF30" s="299">
        <v>-1.3719E-2</v>
      </c>
      <c r="BG30" s="299">
        <v>5.9554900000000001E-2</v>
      </c>
      <c r="BH30" s="299">
        <v>5.0024399999999997E-2</v>
      </c>
      <c r="BI30" s="299">
        <v>0.19267380000000001</v>
      </c>
      <c r="BJ30" s="299">
        <v>7.4305899999999994E-2</v>
      </c>
      <c r="BK30" s="299">
        <v>9.6178700000000006E-3</v>
      </c>
      <c r="BL30" s="299">
        <v>1.55286E-2</v>
      </c>
      <c r="BM30" s="299">
        <v>3.8088000000000002E-3</v>
      </c>
      <c r="BN30" s="299">
        <v>9.1845399999999997E-3</v>
      </c>
      <c r="BO30" s="299">
        <v>6.2264E-2</v>
      </c>
      <c r="BP30" s="299">
        <v>1.8542400000000001E-2</v>
      </c>
      <c r="BQ30" s="299">
        <v>-1.20322E-2</v>
      </c>
      <c r="BR30" s="299">
        <v>-5.7690100000000001E-2</v>
      </c>
      <c r="BS30" s="299">
        <v>3.8018000000000003E-2</v>
      </c>
      <c r="BT30" s="299">
        <v>4.8289699999999998E-2</v>
      </c>
      <c r="BU30" s="299">
        <v>0.1923483</v>
      </c>
      <c r="BV30" s="299">
        <v>6.1138400000000002E-2</v>
      </c>
    </row>
    <row r="31" spans="1:74" ht="11.15" customHeight="1" x14ac:dyDescent="0.25">
      <c r="A31" s="61" t="s">
        <v>179</v>
      </c>
      <c r="B31" s="571" t="s">
        <v>965</v>
      </c>
      <c r="C31" s="210">
        <v>-0.56450699999999998</v>
      </c>
      <c r="D31" s="210">
        <v>-0.66781699999999999</v>
      </c>
      <c r="E31" s="210">
        <v>-0.59882400000000002</v>
      </c>
      <c r="F31" s="210">
        <v>-0.61241000000000001</v>
      </c>
      <c r="G31" s="210">
        <v>-0.63654999999999995</v>
      </c>
      <c r="H31" s="210">
        <v>-0.55854999999999999</v>
      </c>
      <c r="I31" s="210">
        <v>-0.60168600000000005</v>
      </c>
      <c r="J31" s="210">
        <v>-0.50763999999999998</v>
      </c>
      <c r="K31" s="210">
        <v>-0.51959200000000005</v>
      </c>
      <c r="L31" s="210">
        <v>-0.44999400000000001</v>
      </c>
      <c r="M31" s="210">
        <v>-0.70565800000000001</v>
      </c>
      <c r="N31" s="210">
        <v>-0.70244399999999996</v>
      </c>
      <c r="O31" s="210">
        <v>-0.62437200000000004</v>
      </c>
      <c r="P31" s="210">
        <v>-0.71278300000000006</v>
      </c>
      <c r="Q31" s="210">
        <v>-0.55670699999999995</v>
      </c>
      <c r="R31" s="210">
        <v>-0.53990700000000003</v>
      </c>
      <c r="S31" s="210">
        <v>-0.488367</v>
      </c>
      <c r="T31" s="210">
        <v>-0.442214</v>
      </c>
      <c r="U31" s="210">
        <v>-0.47009000000000001</v>
      </c>
      <c r="V31" s="210">
        <v>-0.54673000000000005</v>
      </c>
      <c r="W31" s="210">
        <v>-0.55604399999999998</v>
      </c>
      <c r="X31" s="210">
        <v>-0.51596600000000004</v>
      </c>
      <c r="Y31" s="210">
        <v>-0.53462600000000005</v>
      </c>
      <c r="Z31" s="210">
        <v>-0.57075200000000004</v>
      </c>
      <c r="AA31" s="210">
        <v>-0.67932599999999999</v>
      </c>
      <c r="AB31" s="210">
        <v>-0.64490000000000003</v>
      </c>
      <c r="AC31" s="210">
        <v>-0.59478200000000003</v>
      </c>
      <c r="AD31" s="210">
        <v>-0.513984</v>
      </c>
      <c r="AE31" s="210">
        <v>-0.45857300000000001</v>
      </c>
      <c r="AF31" s="210">
        <v>-0.49776700000000002</v>
      </c>
      <c r="AG31" s="210">
        <v>-0.52235900000000002</v>
      </c>
      <c r="AH31" s="210">
        <v>-0.456901</v>
      </c>
      <c r="AI31" s="210">
        <v>-0.45726</v>
      </c>
      <c r="AJ31" s="210">
        <v>-0.49326300000000001</v>
      </c>
      <c r="AK31" s="210">
        <v>-0.46581499999999998</v>
      </c>
      <c r="AL31" s="210">
        <v>-0.481485</v>
      </c>
      <c r="AM31" s="210">
        <v>-0.49981500000000001</v>
      </c>
      <c r="AN31" s="210">
        <v>-0.45475900000000002</v>
      </c>
      <c r="AO31" s="210">
        <v>-0.515679</v>
      </c>
      <c r="AP31" s="210">
        <v>-0.51907700000000001</v>
      </c>
      <c r="AQ31" s="210">
        <v>-0.43629699999999999</v>
      </c>
      <c r="AR31" s="210">
        <v>-0.50169299999999994</v>
      </c>
      <c r="AS31" s="210">
        <v>-0.58668600000000004</v>
      </c>
      <c r="AT31" s="210">
        <v>-0.42000500000000002</v>
      </c>
      <c r="AU31" s="210">
        <v>-0.47993400000000003</v>
      </c>
      <c r="AV31" s="210">
        <v>-0.55967500000000003</v>
      </c>
      <c r="AW31" s="210">
        <v>-0.45686500000000002</v>
      </c>
      <c r="AX31" s="210">
        <v>-0.54273990000000005</v>
      </c>
      <c r="AY31" s="210">
        <v>-0.64434000000000002</v>
      </c>
      <c r="AZ31" s="299">
        <v>-0.62080639999999998</v>
      </c>
      <c r="BA31" s="299">
        <v>-0.52551680000000001</v>
      </c>
      <c r="BB31" s="299">
        <v>-0.45466220000000002</v>
      </c>
      <c r="BC31" s="299">
        <v>-0.58503579999999999</v>
      </c>
      <c r="BD31" s="299">
        <v>-0.61855150000000003</v>
      </c>
      <c r="BE31" s="299">
        <v>-0.63972660000000003</v>
      </c>
      <c r="BF31" s="299">
        <v>-0.71300810000000003</v>
      </c>
      <c r="BG31" s="299">
        <v>-0.54101310000000002</v>
      </c>
      <c r="BH31" s="299">
        <v>-0.43793900000000002</v>
      </c>
      <c r="BI31" s="299">
        <v>-0.50227129999999998</v>
      </c>
      <c r="BJ31" s="299">
        <v>-0.59025850000000002</v>
      </c>
      <c r="BK31" s="299">
        <v>-0.38637539999999998</v>
      </c>
      <c r="BL31" s="299">
        <v>-0.34381</v>
      </c>
      <c r="BM31" s="299">
        <v>-0.41121049999999998</v>
      </c>
      <c r="BN31" s="299">
        <v>-0.47793219999999997</v>
      </c>
      <c r="BO31" s="299">
        <v>-0.62672819999999996</v>
      </c>
      <c r="BP31" s="299">
        <v>-0.61793180000000003</v>
      </c>
      <c r="BQ31" s="299">
        <v>-0.5930048</v>
      </c>
      <c r="BR31" s="299">
        <v>-0.72380140000000004</v>
      </c>
      <c r="BS31" s="299">
        <v>-0.47862359999999998</v>
      </c>
      <c r="BT31" s="299">
        <v>-0.43085800000000002</v>
      </c>
      <c r="BU31" s="299">
        <v>-0.4486889</v>
      </c>
      <c r="BV31" s="299">
        <v>-0.537547</v>
      </c>
    </row>
    <row r="32" spans="1:74" ht="11.15" customHeight="1" x14ac:dyDescent="0.25">
      <c r="A32" s="61" t="s">
        <v>737</v>
      </c>
      <c r="B32" s="172" t="s">
        <v>121</v>
      </c>
      <c r="C32" s="210">
        <v>0.42183322580999999</v>
      </c>
      <c r="D32" s="210">
        <v>0.29626046429000003</v>
      </c>
      <c r="E32" s="210">
        <v>0.49203809676999999</v>
      </c>
      <c r="F32" s="210">
        <v>0.21972803332999999</v>
      </c>
      <c r="G32" s="210">
        <v>-0.36883667741999998</v>
      </c>
      <c r="H32" s="210">
        <v>-0.53113889999999997</v>
      </c>
      <c r="I32" s="210">
        <v>-0.36356719355</v>
      </c>
      <c r="J32" s="210">
        <v>-0.68804500000000002</v>
      </c>
      <c r="K32" s="210">
        <v>-1.0076489333</v>
      </c>
      <c r="L32" s="210">
        <v>0.90613932257999996</v>
      </c>
      <c r="M32" s="210">
        <v>0.60069033332999999</v>
      </c>
      <c r="N32" s="210">
        <v>-0.25948038709999999</v>
      </c>
      <c r="O32" s="210">
        <v>1.2769806452E-2</v>
      </c>
      <c r="P32" s="210">
        <v>0.69238835714000002</v>
      </c>
      <c r="Q32" s="210">
        <v>0.33336964516000001</v>
      </c>
      <c r="R32" s="210">
        <v>-0.25034260000000003</v>
      </c>
      <c r="S32" s="210">
        <v>-1.0376993226</v>
      </c>
      <c r="T32" s="210">
        <v>-0.49071740000000003</v>
      </c>
      <c r="U32" s="210">
        <v>-0.86342303225999995</v>
      </c>
      <c r="V32" s="210">
        <v>-9.9354935483999998E-2</v>
      </c>
      <c r="W32" s="210">
        <v>-7.3538733332999998E-2</v>
      </c>
      <c r="X32" s="210">
        <v>0.98616241935000004</v>
      </c>
      <c r="Y32" s="210">
        <v>0.16170029999999999</v>
      </c>
      <c r="Z32" s="210">
        <v>-0.37925441934999998</v>
      </c>
      <c r="AA32" s="210">
        <v>-0.33976016128999997</v>
      </c>
      <c r="AB32" s="210">
        <v>1.0169140345000001</v>
      </c>
      <c r="AC32" s="210">
        <v>-0.42681709677000002</v>
      </c>
      <c r="AD32" s="210">
        <v>-1.0394444332999999</v>
      </c>
      <c r="AE32" s="210">
        <v>-1.1639073548000001</v>
      </c>
      <c r="AF32" s="210">
        <v>-0.48002226666999998</v>
      </c>
      <c r="AG32" s="210">
        <v>-0.28444703226000001</v>
      </c>
      <c r="AH32" s="210">
        <v>2.2096032258000001E-2</v>
      </c>
      <c r="AI32" s="210">
        <v>0.25739230000000002</v>
      </c>
      <c r="AJ32" s="210">
        <v>1.0661288710000001</v>
      </c>
      <c r="AK32" s="210">
        <v>0.14784140000000001</v>
      </c>
      <c r="AL32" s="210">
        <v>0.97081616129000003</v>
      </c>
      <c r="AM32" s="210">
        <v>0.11828103226</v>
      </c>
      <c r="AN32" s="210">
        <v>1.8790714286000001</v>
      </c>
      <c r="AO32" s="210">
        <v>5.7103193548000003E-2</v>
      </c>
      <c r="AP32" s="210">
        <v>6.7694666666999999E-3</v>
      </c>
      <c r="AQ32" s="210">
        <v>-0.56369383871000001</v>
      </c>
      <c r="AR32" s="210">
        <v>-0.21500906667</v>
      </c>
      <c r="AS32" s="210">
        <v>-0.20714438709999999</v>
      </c>
      <c r="AT32" s="210">
        <v>0.33646651613</v>
      </c>
      <c r="AU32" s="210">
        <v>-2.7286233332999999E-2</v>
      </c>
      <c r="AV32" s="210">
        <v>0.30928896773999998</v>
      </c>
      <c r="AW32" s="210">
        <v>0.53564420000000001</v>
      </c>
      <c r="AX32" s="210">
        <v>0.78206480889999996</v>
      </c>
      <c r="AY32" s="210">
        <v>0.29244782649000001</v>
      </c>
      <c r="AZ32" s="299">
        <v>0.23919460000000001</v>
      </c>
      <c r="BA32" s="299">
        <v>0.29197869999999998</v>
      </c>
      <c r="BB32" s="299">
        <v>-0.51571979999999995</v>
      </c>
      <c r="BC32" s="299">
        <v>-0.7442183</v>
      </c>
      <c r="BD32" s="299">
        <v>-0.80416750000000004</v>
      </c>
      <c r="BE32" s="299">
        <v>-0.68310990000000005</v>
      </c>
      <c r="BF32" s="299">
        <v>-0.27861390000000003</v>
      </c>
      <c r="BG32" s="299">
        <v>-0.1423556</v>
      </c>
      <c r="BH32" s="299">
        <v>0.51222520000000005</v>
      </c>
      <c r="BI32" s="299">
        <v>9.1468800000000003E-2</v>
      </c>
      <c r="BJ32" s="299">
        <v>0.32102120000000001</v>
      </c>
      <c r="BK32" s="299">
        <v>0.1541294</v>
      </c>
      <c r="BL32" s="299">
        <v>0.50998019999999999</v>
      </c>
      <c r="BM32" s="299">
        <v>0.40092860000000002</v>
      </c>
      <c r="BN32" s="299">
        <v>-0.25069900000000001</v>
      </c>
      <c r="BO32" s="299">
        <v>-0.70617030000000003</v>
      </c>
      <c r="BP32" s="299">
        <v>-0.63867490000000005</v>
      </c>
      <c r="BQ32" s="299">
        <v>-0.56922200000000001</v>
      </c>
      <c r="BR32" s="299">
        <v>-0.22787450000000001</v>
      </c>
      <c r="BS32" s="299">
        <v>-5.8452999999999998E-2</v>
      </c>
      <c r="BT32" s="299">
        <v>0.52501169999999997</v>
      </c>
      <c r="BU32" s="299">
        <v>0.26568580000000003</v>
      </c>
      <c r="BV32" s="299">
        <v>0.41455429999999999</v>
      </c>
    </row>
    <row r="33" spans="1:74" s="64" customFormat="1" ht="11.15" customHeight="1" x14ac:dyDescent="0.25">
      <c r="A33" s="61" t="s">
        <v>742</v>
      </c>
      <c r="B33" s="172" t="s">
        <v>394</v>
      </c>
      <c r="C33" s="210">
        <v>20.564494323000002</v>
      </c>
      <c r="D33" s="210">
        <v>19.693277606999999</v>
      </c>
      <c r="E33" s="210">
        <v>20.731360226</v>
      </c>
      <c r="F33" s="210">
        <v>20.0384897</v>
      </c>
      <c r="G33" s="210">
        <v>20.251335193999999</v>
      </c>
      <c r="H33" s="210">
        <v>20.7704001</v>
      </c>
      <c r="I33" s="210">
        <v>20.671505968000002</v>
      </c>
      <c r="J33" s="210">
        <v>21.356232419000001</v>
      </c>
      <c r="K33" s="210">
        <v>20.084242067000002</v>
      </c>
      <c r="L33" s="210">
        <v>20.785921452</v>
      </c>
      <c r="M33" s="210">
        <v>20.774381999999999</v>
      </c>
      <c r="N33" s="210">
        <v>20.327644515999999</v>
      </c>
      <c r="O33" s="210">
        <v>20.665175483999999</v>
      </c>
      <c r="P33" s="210">
        <v>20.284046499999999</v>
      </c>
      <c r="Q33" s="210">
        <v>20.176405710000001</v>
      </c>
      <c r="R33" s="210">
        <v>20.332735733</v>
      </c>
      <c r="S33" s="210">
        <v>20.387217934999999</v>
      </c>
      <c r="T33" s="210">
        <v>20.654108600000001</v>
      </c>
      <c r="U33" s="210">
        <v>20.734702644999999</v>
      </c>
      <c r="V33" s="210">
        <v>21.158047484000001</v>
      </c>
      <c r="W33" s="210">
        <v>20.248613599999999</v>
      </c>
      <c r="X33" s="210">
        <v>20.714148774000002</v>
      </c>
      <c r="Y33" s="210">
        <v>20.736323633000001</v>
      </c>
      <c r="Z33" s="210">
        <v>20.443029773999999</v>
      </c>
      <c r="AA33" s="210">
        <v>19.933550258</v>
      </c>
      <c r="AB33" s="210">
        <v>20.132423931000002</v>
      </c>
      <c r="AC33" s="210">
        <v>18.463003161</v>
      </c>
      <c r="AD33" s="210">
        <v>14.5485039</v>
      </c>
      <c r="AE33" s="210">
        <v>16.078217161000001</v>
      </c>
      <c r="AF33" s="210">
        <v>17.578092399999999</v>
      </c>
      <c r="AG33" s="210">
        <v>18.381106902999999</v>
      </c>
      <c r="AH33" s="210">
        <v>18.557909452000001</v>
      </c>
      <c r="AI33" s="210">
        <v>18.414898966999999</v>
      </c>
      <c r="AJ33" s="210">
        <v>18.613674934999999</v>
      </c>
      <c r="AK33" s="210">
        <v>18.742550699999999</v>
      </c>
      <c r="AL33" s="210">
        <v>18.801711806</v>
      </c>
      <c r="AM33" s="210">
        <v>18.55416971</v>
      </c>
      <c r="AN33" s="210">
        <v>17.444127142999999</v>
      </c>
      <c r="AO33" s="210">
        <v>19.203472258000001</v>
      </c>
      <c r="AP33" s="210">
        <v>19.458868899999999</v>
      </c>
      <c r="AQ33" s="210">
        <v>20.093149451999999</v>
      </c>
      <c r="AR33" s="210">
        <v>20.536558100000001</v>
      </c>
      <c r="AS33" s="210">
        <v>19.893517355</v>
      </c>
      <c r="AT33" s="210">
        <v>20.510300709999999</v>
      </c>
      <c r="AU33" s="210">
        <v>20.222943000000001</v>
      </c>
      <c r="AV33" s="210">
        <v>19.891093935000001</v>
      </c>
      <c r="AW33" s="210">
        <v>20.594850033</v>
      </c>
      <c r="AX33" s="210">
        <v>20.697320657999999</v>
      </c>
      <c r="AY33" s="210">
        <v>20.674808086999999</v>
      </c>
      <c r="AZ33" s="299">
        <v>19.8567</v>
      </c>
      <c r="BA33" s="299">
        <v>20.13409</v>
      </c>
      <c r="BB33" s="299">
        <v>20.25779</v>
      </c>
      <c r="BC33" s="299">
        <v>20.564959999999999</v>
      </c>
      <c r="BD33" s="299">
        <v>20.859839999999998</v>
      </c>
      <c r="BE33" s="299">
        <v>20.907450000000001</v>
      </c>
      <c r="BF33" s="299">
        <v>21.057369999999999</v>
      </c>
      <c r="BG33" s="299">
        <v>20.530100000000001</v>
      </c>
      <c r="BH33" s="299">
        <v>20.8446</v>
      </c>
      <c r="BI33" s="299">
        <v>21.092420000000001</v>
      </c>
      <c r="BJ33" s="299">
        <v>21.012899999999998</v>
      </c>
      <c r="BK33" s="299">
        <v>20.388100000000001</v>
      </c>
      <c r="BL33" s="299">
        <v>20.326329999999999</v>
      </c>
      <c r="BM33" s="299">
        <v>20.618510000000001</v>
      </c>
      <c r="BN33" s="299">
        <v>20.81148</v>
      </c>
      <c r="BO33" s="299">
        <v>20.98265</v>
      </c>
      <c r="BP33" s="299">
        <v>21.191949999999999</v>
      </c>
      <c r="BQ33" s="299">
        <v>21.16696</v>
      </c>
      <c r="BR33" s="299">
        <v>21.378799999999998</v>
      </c>
      <c r="BS33" s="299">
        <v>20.842300000000002</v>
      </c>
      <c r="BT33" s="299">
        <v>21.113409999999998</v>
      </c>
      <c r="BU33" s="299">
        <v>21.292069999999999</v>
      </c>
      <c r="BV33" s="299">
        <v>21.234439999999999</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726"/>
      <c r="AZ34" s="302"/>
      <c r="BA34" s="302"/>
      <c r="BB34" s="302"/>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5" customHeight="1" x14ac:dyDescent="0.25">
      <c r="A35" s="57"/>
      <c r="B35" s="65" t="s">
        <v>767</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5" customHeight="1" x14ac:dyDescent="0.25">
      <c r="A36" s="564" t="s">
        <v>960</v>
      </c>
      <c r="B36" s="571" t="s">
        <v>963</v>
      </c>
      <c r="C36" s="210">
        <v>3.5365449999999998</v>
      </c>
      <c r="D36" s="210">
        <v>3.1573500000000001</v>
      </c>
      <c r="E36" s="210">
        <v>3.0940310000000002</v>
      </c>
      <c r="F36" s="210">
        <v>2.8628550000000001</v>
      </c>
      <c r="G36" s="210">
        <v>2.5815000000000001</v>
      </c>
      <c r="H36" s="210">
        <v>2.6043530000000001</v>
      </c>
      <c r="I36" s="210">
        <v>2.8432019999999998</v>
      </c>
      <c r="J36" s="210">
        <v>2.902774</v>
      </c>
      <c r="K36" s="210">
        <v>2.9017400000000002</v>
      </c>
      <c r="L36" s="210">
        <v>2.976086</v>
      </c>
      <c r="M36" s="210">
        <v>3.324694</v>
      </c>
      <c r="N36" s="210">
        <v>3.3805269999999998</v>
      </c>
      <c r="O36" s="210">
        <v>3.7151969999999999</v>
      </c>
      <c r="P36" s="210">
        <v>3.5900650000000001</v>
      </c>
      <c r="Q36" s="210">
        <v>3.1362429999999999</v>
      </c>
      <c r="R36" s="210">
        <v>2.8857740000000001</v>
      </c>
      <c r="S36" s="210">
        <v>2.7452040000000002</v>
      </c>
      <c r="T36" s="210">
        <v>2.7531680000000001</v>
      </c>
      <c r="U36" s="210">
        <v>2.929627</v>
      </c>
      <c r="V36" s="210">
        <v>2.8539729999999999</v>
      </c>
      <c r="W36" s="210">
        <v>3.0413929999999998</v>
      </c>
      <c r="X36" s="210">
        <v>3.1476060000000001</v>
      </c>
      <c r="Y36" s="210">
        <v>3.398466</v>
      </c>
      <c r="Z36" s="210">
        <v>3.4986169999999999</v>
      </c>
      <c r="AA36" s="210">
        <v>3.4422959999999998</v>
      </c>
      <c r="AB36" s="210">
        <v>3.3131789999999999</v>
      </c>
      <c r="AC36" s="210">
        <v>3.3614820000000001</v>
      </c>
      <c r="AD36" s="210">
        <v>2.7248800000000002</v>
      </c>
      <c r="AE36" s="210">
        <v>2.9369320000000001</v>
      </c>
      <c r="AF36" s="210">
        <v>2.8951790000000002</v>
      </c>
      <c r="AG36" s="210">
        <v>3.02528</v>
      </c>
      <c r="AH36" s="210">
        <v>2.9741149999999998</v>
      </c>
      <c r="AI36" s="210">
        <v>3.017242</v>
      </c>
      <c r="AJ36" s="210">
        <v>3.3164470000000001</v>
      </c>
      <c r="AK36" s="210">
        <v>3.7318799999999999</v>
      </c>
      <c r="AL36" s="210">
        <v>3.9815260000000001</v>
      </c>
      <c r="AM36" s="210">
        <v>3.9994109999999998</v>
      </c>
      <c r="AN36" s="210">
        <v>2.8926029999999998</v>
      </c>
      <c r="AO36" s="210">
        <v>3.2568350000000001</v>
      </c>
      <c r="AP36" s="210">
        <v>3.137543</v>
      </c>
      <c r="AQ36" s="210">
        <v>3.4415330000000002</v>
      </c>
      <c r="AR36" s="210">
        <v>3.4125350000000001</v>
      </c>
      <c r="AS36" s="210">
        <v>3.1325820000000002</v>
      </c>
      <c r="AT36" s="210">
        <v>3.424458</v>
      </c>
      <c r="AU36" s="210">
        <v>3.3679519999999998</v>
      </c>
      <c r="AV36" s="210">
        <v>3.124803</v>
      </c>
      <c r="AW36" s="210">
        <v>3.6129069999999999</v>
      </c>
      <c r="AX36" s="210">
        <v>3.8830531709999998</v>
      </c>
      <c r="AY36" s="210">
        <v>4.1765674065000002</v>
      </c>
      <c r="AZ36" s="299">
        <v>3.811458</v>
      </c>
      <c r="BA36" s="299">
        <v>3.636898</v>
      </c>
      <c r="BB36" s="299">
        <v>3.3942800000000002</v>
      </c>
      <c r="BC36" s="299">
        <v>3.3958970000000002</v>
      </c>
      <c r="BD36" s="299">
        <v>3.350565</v>
      </c>
      <c r="BE36" s="299">
        <v>3.3459469999999998</v>
      </c>
      <c r="BF36" s="299">
        <v>3.3978989999999998</v>
      </c>
      <c r="BG36" s="299">
        <v>3.4309759999999998</v>
      </c>
      <c r="BH36" s="299">
        <v>3.601029</v>
      </c>
      <c r="BI36" s="299">
        <v>3.8644810000000001</v>
      </c>
      <c r="BJ36" s="299">
        <v>4.0742330000000004</v>
      </c>
      <c r="BK36" s="299">
        <v>4.1201670000000004</v>
      </c>
      <c r="BL36" s="299">
        <v>3.9747520000000001</v>
      </c>
      <c r="BM36" s="299">
        <v>3.859699</v>
      </c>
      <c r="BN36" s="299">
        <v>3.6319219999999999</v>
      </c>
      <c r="BO36" s="299">
        <v>3.5190839999999999</v>
      </c>
      <c r="BP36" s="299">
        <v>3.4546619999999999</v>
      </c>
      <c r="BQ36" s="299">
        <v>3.4157920000000002</v>
      </c>
      <c r="BR36" s="299">
        <v>3.4718719999999998</v>
      </c>
      <c r="BS36" s="299">
        <v>3.5386129999999998</v>
      </c>
      <c r="BT36" s="299">
        <v>3.6438679999999999</v>
      </c>
      <c r="BU36" s="299">
        <v>3.8782220000000001</v>
      </c>
      <c r="BV36" s="299">
        <v>4.1326559999999999</v>
      </c>
    </row>
    <row r="37" spans="1:74" ht="11.15" customHeight="1" x14ac:dyDescent="0.25">
      <c r="A37" s="564" t="s">
        <v>739</v>
      </c>
      <c r="B37" s="173" t="s">
        <v>395</v>
      </c>
      <c r="C37" s="210">
        <v>7.6605000000000006E-2</v>
      </c>
      <c r="D37" s="210">
        <v>0.207261</v>
      </c>
      <c r="E37" s="210">
        <v>0.148974</v>
      </c>
      <c r="F37" s="210">
        <v>-7.6146000000000005E-2</v>
      </c>
      <c r="G37" s="210">
        <v>-4.7648999999999997E-2</v>
      </c>
      <c r="H37" s="210">
        <v>6.4422999999999994E-2</v>
      </c>
      <c r="I37" s="210">
        <v>-8.2791000000000003E-2</v>
      </c>
      <c r="J37" s="210">
        <v>-2.7517E-2</v>
      </c>
      <c r="K37" s="210">
        <v>-0.15881899999999999</v>
      </c>
      <c r="L37" s="210">
        <v>7.4784000000000003E-2</v>
      </c>
      <c r="M37" s="210">
        <v>5.6642999999999999E-2</v>
      </c>
      <c r="N37" s="210">
        <v>-4.8473000000000002E-2</v>
      </c>
      <c r="O37" s="210">
        <v>9.2238000000000001E-2</v>
      </c>
      <c r="P37" s="210">
        <v>-0.130995</v>
      </c>
      <c r="Q37" s="210">
        <v>3.2937000000000001E-2</v>
      </c>
      <c r="R37" s="210">
        <v>0.14152000000000001</v>
      </c>
      <c r="S37" s="210">
        <v>0.139816</v>
      </c>
      <c r="T37" s="210">
        <v>-3.2070000000000002E-3</v>
      </c>
      <c r="U37" s="210">
        <v>-6.2359999999999999E-2</v>
      </c>
      <c r="V37" s="210">
        <v>0.103729</v>
      </c>
      <c r="W37" s="210">
        <v>9.7963999999999996E-2</v>
      </c>
      <c r="X37" s="210">
        <v>0.156083</v>
      </c>
      <c r="Y37" s="210">
        <v>0.104794</v>
      </c>
      <c r="Z37" s="210">
        <v>7.8493999999999994E-2</v>
      </c>
      <c r="AA37" s="210">
        <v>7.3780999999999999E-2</v>
      </c>
      <c r="AB37" s="210">
        <v>0.21806300000000001</v>
      </c>
      <c r="AC37" s="210">
        <v>0.2447</v>
      </c>
      <c r="AD37" s="210">
        <v>0.106627</v>
      </c>
      <c r="AE37" s="210">
        <v>0.19866</v>
      </c>
      <c r="AF37" s="210">
        <v>5.8418999999999999E-2</v>
      </c>
      <c r="AG37" s="210">
        <v>5.0208999999999997E-2</v>
      </c>
      <c r="AH37" s="210">
        <v>7.8211000000000003E-2</v>
      </c>
      <c r="AI37" s="210">
        <v>-4.5711000000000002E-2</v>
      </c>
      <c r="AJ37" s="210">
        <v>-5.0042999999999997E-2</v>
      </c>
      <c r="AK37" s="210">
        <v>4.7973000000000002E-2</v>
      </c>
      <c r="AL37" s="210">
        <v>9.3696000000000002E-2</v>
      </c>
      <c r="AM37" s="210">
        <v>-8.4665000000000004E-2</v>
      </c>
      <c r="AN37" s="210">
        <v>3.0047000000000001E-2</v>
      </c>
      <c r="AO37" s="210">
        <v>0.190161</v>
      </c>
      <c r="AP37" s="210">
        <v>0.21165200000000001</v>
      </c>
      <c r="AQ37" s="210">
        <v>-3.0714000000000002E-2</v>
      </c>
      <c r="AR37" s="210">
        <v>-8.4335999999999994E-2</v>
      </c>
      <c r="AS37" s="210">
        <v>-8.6914000000000005E-2</v>
      </c>
      <c r="AT37" s="210">
        <v>-4.9169999999999998E-2</v>
      </c>
      <c r="AU37" s="210">
        <v>-2.1507999999999999E-2</v>
      </c>
      <c r="AV37" s="210">
        <v>0.115693</v>
      </c>
      <c r="AW37" s="210">
        <v>-8.2449999999999996E-2</v>
      </c>
      <c r="AX37" s="210">
        <v>1.5950200000000001E-2</v>
      </c>
      <c r="AY37" s="210">
        <v>-1.5577399999999999E-3</v>
      </c>
      <c r="AZ37" s="299">
        <v>1.52134E-4</v>
      </c>
      <c r="BA37" s="299">
        <v>-1.48578E-5</v>
      </c>
      <c r="BB37" s="299">
        <v>1.4510599999999999E-6</v>
      </c>
      <c r="BC37" s="299">
        <v>-1.41715E-7</v>
      </c>
      <c r="BD37" s="299">
        <v>0</v>
      </c>
      <c r="BE37" s="299">
        <v>0</v>
      </c>
      <c r="BF37" s="299">
        <v>0</v>
      </c>
      <c r="BG37" s="299">
        <v>0</v>
      </c>
      <c r="BH37" s="299">
        <v>0</v>
      </c>
      <c r="BI37" s="299">
        <v>0</v>
      </c>
      <c r="BJ37" s="299">
        <v>0</v>
      </c>
      <c r="BK37" s="299">
        <v>-3.54861E-2</v>
      </c>
      <c r="BL37" s="299">
        <v>5.0617799999999998E-2</v>
      </c>
      <c r="BM37" s="299">
        <v>-1.3391900000000001E-3</v>
      </c>
      <c r="BN37" s="299">
        <v>-2.4421600000000001E-3</v>
      </c>
      <c r="BO37" s="299">
        <v>-4.81889E-2</v>
      </c>
      <c r="BP37" s="299">
        <v>-4.7768199999999997E-2</v>
      </c>
      <c r="BQ37" s="299">
        <v>-3.8860600000000002E-2</v>
      </c>
      <c r="BR37" s="299">
        <v>-2.2290000000000001E-2</v>
      </c>
      <c r="BS37" s="299">
        <v>1.9867300000000001E-2</v>
      </c>
      <c r="BT37" s="299">
        <v>1.0725699999999999E-2</v>
      </c>
      <c r="BU37" s="299">
        <v>6.5581600000000004E-3</v>
      </c>
      <c r="BV37" s="299">
        <v>1.3844E-2</v>
      </c>
    </row>
    <row r="38" spans="1:74" ht="11.15" customHeight="1" x14ac:dyDescent="0.25">
      <c r="A38" s="564" t="s">
        <v>1394</v>
      </c>
      <c r="B38" s="571" t="s">
        <v>399</v>
      </c>
      <c r="C38" s="210">
        <v>0</v>
      </c>
      <c r="D38" s="210">
        <v>0</v>
      </c>
      <c r="E38" s="210">
        <v>0</v>
      </c>
      <c r="F38" s="210">
        <v>0</v>
      </c>
      <c r="G38" s="210">
        <v>0</v>
      </c>
      <c r="H38" s="210">
        <v>0</v>
      </c>
      <c r="I38" s="210">
        <v>0</v>
      </c>
      <c r="J38" s="210">
        <v>0</v>
      </c>
      <c r="K38" s="210">
        <v>0</v>
      </c>
      <c r="L38" s="210">
        <v>0</v>
      </c>
      <c r="M38" s="210">
        <v>0</v>
      </c>
      <c r="N38" s="210">
        <v>0</v>
      </c>
      <c r="O38" s="210">
        <v>0</v>
      </c>
      <c r="P38" s="210">
        <v>0</v>
      </c>
      <c r="Q38" s="210">
        <v>0</v>
      </c>
      <c r="R38" s="210">
        <v>0</v>
      </c>
      <c r="S38" s="210">
        <v>0</v>
      </c>
      <c r="T38" s="210">
        <v>0</v>
      </c>
      <c r="U38" s="210">
        <v>0</v>
      </c>
      <c r="V38" s="210">
        <v>0</v>
      </c>
      <c r="W38" s="210">
        <v>0</v>
      </c>
      <c r="X38" s="210">
        <v>0</v>
      </c>
      <c r="Y38" s="210">
        <v>0</v>
      </c>
      <c r="Z38" s="210">
        <v>0</v>
      </c>
      <c r="AA38" s="210">
        <v>0</v>
      </c>
      <c r="AB38" s="210">
        <v>0</v>
      </c>
      <c r="AC38" s="210">
        <v>0</v>
      </c>
      <c r="AD38" s="210">
        <v>0</v>
      </c>
      <c r="AE38" s="210">
        <v>0</v>
      </c>
      <c r="AF38" s="210">
        <v>0</v>
      </c>
      <c r="AG38" s="210">
        <v>0</v>
      </c>
      <c r="AH38" s="210">
        <v>0</v>
      </c>
      <c r="AI38" s="210">
        <v>0</v>
      </c>
      <c r="AJ38" s="210">
        <v>0</v>
      </c>
      <c r="AK38" s="210">
        <v>0</v>
      </c>
      <c r="AL38" s="210">
        <v>0</v>
      </c>
      <c r="AM38" s="210">
        <v>8.2456000000000002E-2</v>
      </c>
      <c r="AN38" s="210">
        <v>0.111689</v>
      </c>
      <c r="AO38" s="210">
        <v>0.129639</v>
      </c>
      <c r="AP38" s="210">
        <v>0.123834</v>
      </c>
      <c r="AQ38" s="210">
        <v>0.13608700000000001</v>
      </c>
      <c r="AR38" s="210">
        <v>0.12442599999999999</v>
      </c>
      <c r="AS38" s="210">
        <v>0.109915</v>
      </c>
      <c r="AT38" s="210">
        <v>0.13239000000000001</v>
      </c>
      <c r="AU38" s="210">
        <v>9.7250000000000003E-2</v>
      </c>
      <c r="AV38" s="210">
        <v>0.16414699999999999</v>
      </c>
      <c r="AW38" s="210">
        <v>0.15087999999999999</v>
      </c>
      <c r="AX38" s="210">
        <v>0.17199999999999999</v>
      </c>
      <c r="AY38" s="210">
        <v>0.17</v>
      </c>
      <c r="AZ38" s="299">
        <v>0.16434840000000001</v>
      </c>
      <c r="BA38" s="299">
        <v>0.16192300000000001</v>
      </c>
      <c r="BB38" s="299">
        <v>0.16338710000000001</v>
      </c>
      <c r="BC38" s="299">
        <v>0.1634852</v>
      </c>
      <c r="BD38" s="299">
        <v>0.16274659999999999</v>
      </c>
      <c r="BE38" s="299">
        <v>0.16379879999999999</v>
      </c>
      <c r="BF38" s="299">
        <v>0.1537927</v>
      </c>
      <c r="BG38" s="299">
        <v>0.14087169999999999</v>
      </c>
      <c r="BH38" s="299">
        <v>0.1967576</v>
      </c>
      <c r="BI38" s="299">
        <v>0.21330270000000001</v>
      </c>
      <c r="BJ38" s="299">
        <v>0.22327079999999999</v>
      </c>
      <c r="BK38" s="299">
        <v>0.19043280000000001</v>
      </c>
      <c r="BL38" s="299">
        <v>0.1878214</v>
      </c>
      <c r="BM38" s="299">
        <v>0.19358500000000001</v>
      </c>
      <c r="BN38" s="299">
        <v>0.18742139999999999</v>
      </c>
      <c r="BO38" s="299">
        <v>0.1789174</v>
      </c>
      <c r="BP38" s="299">
        <v>0.18932840000000001</v>
      </c>
      <c r="BQ38" s="299">
        <v>0.1827696</v>
      </c>
      <c r="BR38" s="299">
        <v>0.1820754</v>
      </c>
      <c r="BS38" s="299">
        <v>0.16555249999999999</v>
      </c>
      <c r="BT38" s="299">
        <v>0.21927050000000001</v>
      </c>
      <c r="BU38" s="299">
        <v>0.24451100000000001</v>
      </c>
      <c r="BV38" s="299">
        <v>0.25856059999999997</v>
      </c>
    </row>
    <row r="39" spans="1:74" ht="11.15" customHeight="1" x14ac:dyDescent="0.25">
      <c r="A39" s="61" t="s">
        <v>507</v>
      </c>
      <c r="B39" s="571" t="s">
        <v>396</v>
      </c>
      <c r="C39" s="210">
        <v>8.7875920000000001</v>
      </c>
      <c r="D39" s="210">
        <v>8.7961489999999998</v>
      </c>
      <c r="E39" s="210">
        <v>9.4645469999999996</v>
      </c>
      <c r="F39" s="210">
        <v>9.2059660000000001</v>
      </c>
      <c r="G39" s="210">
        <v>9.5152439999999991</v>
      </c>
      <c r="H39" s="210">
        <v>9.7970310000000005</v>
      </c>
      <c r="I39" s="210">
        <v>9.6404010000000007</v>
      </c>
      <c r="J39" s="210">
        <v>9.7781680000000009</v>
      </c>
      <c r="K39" s="210">
        <v>9.1525560000000006</v>
      </c>
      <c r="L39" s="210">
        <v>9.2938340000000004</v>
      </c>
      <c r="M39" s="210">
        <v>9.2904090000000004</v>
      </c>
      <c r="N39" s="210">
        <v>9.1785490000000003</v>
      </c>
      <c r="O39" s="210">
        <v>8.7783929999999994</v>
      </c>
      <c r="P39" s="210">
        <v>9.071828</v>
      </c>
      <c r="Q39" s="210">
        <v>9.1840539999999997</v>
      </c>
      <c r="R39" s="210">
        <v>9.4105889999999999</v>
      </c>
      <c r="S39" s="210">
        <v>9.4974360000000004</v>
      </c>
      <c r="T39" s="210">
        <v>9.7032880000000006</v>
      </c>
      <c r="U39" s="210">
        <v>9.5329610000000002</v>
      </c>
      <c r="V39" s="210">
        <v>9.8336889999999997</v>
      </c>
      <c r="W39" s="210">
        <v>9.1975020000000001</v>
      </c>
      <c r="X39" s="210">
        <v>9.3081890000000005</v>
      </c>
      <c r="Y39" s="210">
        <v>9.2090530000000008</v>
      </c>
      <c r="Z39" s="210">
        <v>8.9712309999999995</v>
      </c>
      <c r="AA39" s="210">
        <v>8.7235359999999993</v>
      </c>
      <c r="AB39" s="210">
        <v>9.0504390000000008</v>
      </c>
      <c r="AC39" s="210">
        <v>7.7790020000000002</v>
      </c>
      <c r="AD39" s="210">
        <v>5.8657599999999999</v>
      </c>
      <c r="AE39" s="210">
        <v>7.1979879999999996</v>
      </c>
      <c r="AF39" s="210">
        <v>8.2915460000000003</v>
      </c>
      <c r="AG39" s="210">
        <v>8.460286</v>
      </c>
      <c r="AH39" s="210">
        <v>8.5240849999999995</v>
      </c>
      <c r="AI39" s="210">
        <v>8.5411009999999994</v>
      </c>
      <c r="AJ39" s="210">
        <v>8.3164069999999999</v>
      </c>
      <c r="AK39" s="210">
        <v>8.0013620000000003</v>
      </c>
      <c r="AL39" s="210">
        <v>7.8554209999999998</v>
      </c>
      <c r="AM39" s="210">
        <v>7.666347</v>
      </c>
      <c r="AN39" s="210">
        <v>7.7435349999999996</v>
      </c>
      <c r="AO39" s="210">
        <v>8.577458</v>
      </c>
      <c r="AP39" s="210">
        <v>8.7913429999999995</v>
      </c>
      <c r="AQ39" s="210">
        <v>9.1372330000000002</v>
      </c>
      <c r="AR39" s="210">
        <v>9.2729660000000003</v>
      </c>
      <c r="AS39" s="210">
        <v>9.3128770000000003</v>
      </c>
      <c r="AT39" s="210">
        <v>9.1113350000000004</v>
      </c>
      <c r="AU39" s="210">
        <v>8.9662729999999993</v>
      </c>
      <c r="AV39" s="210">
        <v>8.9487559999999995</v>
      </c>
      <c r="AW39" s="210">
        <v>8.9891629999999996</v>
      </c>
      <c r="AX39" s="210">
        <v>8.8922580645</v>
      </c>
      <c r="AY39" s="210">
        <v>8.2491103226</v>
      </c>
      <c r="AZ39" s="299">
        <v>8.3513249999999992</v>
      </c>
      <c r="BA39" s="299">
        <v>8.6159359999999996</v>
      </c>
      <c r="BB39" s="299">
        <v>8.9821270000000002</v>
      </c>
      <c r="BC39" s="299">
        <v>9.1638769999999994</v>
      </c>
      <c r="BD39" s="299">
        <v>9.3159089999999996</v>
      </c>
      <c r="BE39" s="299">
        <v>9.3806949999999993</v>
      </c>
      <c r="BF39" s="299">
        <v>9.3011759999999999</v>
      </c>
      <c r="BG39" s="299">
        <v>9.0057449999999992</v>
      </c>
      <c r="BH39" s="299">
        <v>9.0096299999999996</v>
      </c>
      <c r="BI39" s="299">
        <v>9.0229610000000005</v>
      </c>
      <c r="BJ39" s="299">
        <v>8.9028949999999991</v>
      </c>
      <c r="BK39" s="299">
        <v>8.2388510000000004</v>
      </c>
      <c r="BL39" s="299">
        <v>8.4447720000000004</v>
      </c>
      <c r="BM39" s="299">
        <v>8.7147310000000004</v>
      </c>
      <c r="BN39" s="299">
        <v>9.0699489999999994</v>
      </c>
      <c r="BO39" s="299">
        <v>9.2348199999999991</v>
      </c>
      <c r="BP39" s="299">
        <v>9.3703909999999997</v>
      </c>
      <c r="BQ39" s="299">
        <v>9.3979859999999995</v>
      </c>
      <c r="BR39" s="299">
        <v>9.3555379999999992</v>
      </c>
      <c r="BS39" s="299">
        <v>9.0487079999999995</v>
      </c>
      <c r="BT39" s="299">
        <v>9.0444169999999993</v>
      </c>
      <c r="BU39" s="299">
        <v>9.0641490000000005</v>
      </c>
      <c r="BV39" s="299">
        <v>8.9581970000000002</v>
      </c>
    </row>
    <row r="40" spans="1:74" ht="11.15" customHeight="1" x14ac:dyDescent="0.25">
      <c r="A40" s="61" t="s">
        <v>890</v>
      </c>
      <c r="B40" s="571" t="s">
        <v>891</v>
      </c>
      <c r="C40" s="210">
        <v>0.92762477419</v>
      </c>
      <c r="D40" s="210">
        <v>0.87343257142999997</v>
      </c>
      <c r="E40" s="210">
        <v>0.91975270968</v>
      </c>
      <c r="F40" s="210">
        <v>0.89033166666999997</v>
      </c>
      <c r="G40" s="210">
        <v>0.99521509676999997</v>
      </c>
      <c r="H40" s="210">
        <v>0.97053699999999998</v>
      </c>
      <c r="I40" s="210">
        <v>0.97420487096999997</v>
      </c>
      <c r="J40" s="210">
        <v>1.0039757418999999</v>
      </c>
      <c r="K40" s="210">
        <v>0.89219266666999997</v>
      </c>
      <c r="L40" s="210">
        <v>0.95025425805999997</v>
      </c>
      <c r="M40" s="210">
        <v>0.94599066666999998</v>
      </c>
      <c r="N40" s="210">
        <v>0.93588261289999997</v>
      </c>
      <c r="O40" s="210">
        <v>0.86010206452000004</v>
      </c>
      <c r="P40" s="210">
        <v>0.96162400000000003</v>
      </c>
      <c r="Q40" s="210">
        <v>0.91354545161</v>
      </c>
      <c r="R40" s="210">
        <v>0.92837066667000001</v>
      </c>
      <c r="S40" s="210">
        <v>0.98705093548</v>
      </c>
      <c r="T40" s="210">
        <v>0.99393566667</v>
      </c>
      <c r="U40" s="210">
        <v>0.96517125806000004</v>
      </c>
      <c r="V40" s="210">
        <v>0.95772558065000002</v>
      </c>
      <c r="W40" s="210">
        <v>0.923678</v>
      </c>
      <c r="X40" s="210">
        <v>0.97325090322999996</v>
      </c>
      <c r="Y40" s="210">
        <v>0.98221800000000004</v>
      </c>
      <c r="Z40" s="210">
        <v>0.94627480644999995</v>
      </c>
      <c r="AA40" s="210">
        <v>0.92038364516000004</v>
      </c>
      <c r="AB40" s="210">
        <v>0.90230603448000002</v>
      </c>
      <c r="AC40" s="210">
        <v>0.73641067741999999</v>
      </c>
      <c r="AD40" s="210">
        <v>0.54013133332999996</v>
      </c>
      <c r="AE40" s="210">
        <v>0.75485222581</v>
      </c>
      <c r="AF40" s="210">
        <v>0.89922100000000005</v>
      </c>
      <c r="AG40" s="210">
        <v>0.86821348386999997</v>
      </c>
      <c r="AH40" s="210">
        <v>0.85834361290000005</v>
      </c>
      <c r="AI40" s="210">
        <v>0.87976766666999995</v>
      </c>
      <c r="AJ40" s="210">
        <v>0.81801425806000005</v>
      </c>
      <c r="AK40" s="210">
        <v>0.86814880000000005</v>
      </c>
      <c r="AL40" s="210">
        <v>0.85474529032000002</v>
      </c>
      <c r="AM40" s="210">
        <v>0.75722412903000003</v>
      </c>
      <c r="AN40" s="210">
        <v>0.78058099999999997</v>
      </c>
      <c r="AO40" s="210">
        <v>0.90411445161000004</v>
      </c>
      <c r="AP40" s="210">
        <v>0.86715229999999999</v>
      </c>
      <c r="AQ40" s="210">
        <v>0.96349096773999998</v>
      </c>
      <c r="AR40" s="210">
        <v>0.96887433332999995</v>
      </c>
      <c r="AS40" s="210">
        <v>0.96318493547999995</v>
      </c>
      <c r="AT40" s="210">
        <v>0.93416741935000003</v>
      </c>
      <c r="AU40" s="210">
        <v>0.91426503332999998</v>
      </c>
      <c r="AV40" s="210">
        <v>0.96959219355000004</v>
      </c>
      <c r="AW40" s="210">
        <v>0.94830226666999995</v>
      </c>
      <c r="AX40" s="210">
        <v>0.93089171014000005</v>
      </c>
      <c r="AY40" s="210">
        <v>0.79346058877000003</v>
      </c>
      <c r="AZ40" s="299">
        <v>0.87151409999999996</v>
      </c>
      <c r="BA40" s="299">
        <v>0.87434590000000001</v>
      </c>
      <c r="BB40" s="299">
        <v>0.90996600000000005</v>
      </c>
      <c r="BC40" s="299">
        <v>0.95155400000000001</v>
      </c>
      <c r="BD40" s="299">
        <v>0.96733409999999997</v>
      </c>
      <c r="BE40" s="299">
        <v>0.95234969999999997</v>
      </c>
      <c r="BF40" s="299">
        <v>0.95474950000000003</v>
      </c>
      <c r="BG40" s="299">
        <v>0.92177240000000005</v>
      </c>
      <c r="BH40" s="299">
        <v>0.94091999999999998</v>
      </c>
      <c r="BI40" s="299">
        <v>0.95019779999999998</v>
      </c>
      <c r="BJ40" s="299">
        <v>0.93243569999999998</v>
      </c>
      <c r="BK40" s="299">
        <v>0.84144110000000005</v>
      </c>
      <c r="BL40" s="299">
        <v>0.88078089999999998</v>
      </c>
      <c r="BM40" s="299">
        <v>0.88767119999999999</v>
      </c>
      <c r="BN40" s="299">
        <v>0.92170589999999997</v>
      </c>
      <c r="BO40" s="299">
        <v>0.96105719999999994</v>
      </c>
      <c r="BP40" s="299">
        <v>0.97490140000000003</v>
      </c>
      <c r="BQ40" s="299">
        <v>0.95572080000000004</v>
      </c>
      <c r="BR40" s="299">
        <v>0.96328639999999999</v>
      </c>
      <c r="BS40" s="299">
        <v>0.9284251</v>
      </c>
      <c r="BT40" s="299">
        <v>0.94702220000000004</v>
      </c>
      <c r="BU40" s="299">
        <v>0.9568854</v>
      </c>
      <c r="BV40" s="299">
        <v>0.94042510000000001</v>
      </c>
    </row>
    <row r="41" spans="1:74" ht="11.15" customHeight="1" x14ac:dyDescent="0.25">
      <c r="A41" s="61" t="s">
        <v>508</v>
      </c>
      <c r="B41" s="571" t="s">
        <v>385</v>
      </c>
      <c r="C41" s="210">
        <v>1.568041</v>
      </c>
      <c r="D41" s="210">
        <v>1.5897060000000001</v>
      </c>
      <c r="E41" s="210">
        <v>1.705921</v>
      </c>
      <c r="F41" s="210">
        <v>1.6296189999999999</v>
      </c>
      <c r="G41" s="210">
        <v>1.6845479999999999</v>
      </c>
      <c r="H41" s="210">
        <v>1.8569310000000001</v>
      </c>
      <c r="I41" s="210">
        <v>1.7731319999999999</v>
      </c>
      <c r="J41" s="210">
        <v>1.857715</v>
      </c>
      <c r="K41" s="210">
        <v>1.703576</v>
      </c>
      <c r="L41" s="210">
        <v>1.6749270000000001</v>
      </c>
      <c r="M41" s="210">
        <v>1.7560610000000001</v>
      </c>
      <c r="N41" s="210">
        <v>1.6764840000000001</v>
      </c>
      <c r="O41" s="210">
        <v>1.6210279999999999</v>
      </c>
      <c r="P41" s="210">
        <v>1.60669</v>
      </c>
      <c r="Q41" s="210">
        <v>1.7113229999999999</v>
      </c>
      <c r="R41" s="210">
        <v>1.7556609999999999</v>
      </c>
      <c r="S41" s="210">
        <v>1.7730669999999999</v>
      </c>
      <c r="T41" s="210">
        <v>1.801695</v>
      </c>
      <c r="U41" s="210">
        <v>1.8469690000000001</v>
      </c>
      <c r="V41" s="210">
        <v>1.841442</v>
      </c>
      <c r="W41" s="210">
        <v>1.7024550000000001</v>
      </c>
      <c r="X41" s="210">
        <v>1.7267969999999999</v>
      </c>
      <c r="Y41" s="210">
        <v>1.7109300000000001</v>
      </c>
      <c r="Z41" s="210">
        <v>1.8092330000000001</v>
      </c>
      <c r="AA41" s="210">
        <v>1.672723</v>
      </c>
      <c r="AB41" s="210">
        <v>1.619014</v>
      </c>
      <c r="AC41" s="210">
        <v>1.3877360000000001</v>
      </c>
      <c r="AD41" s="210">
        <v>0.67801400000000001</v>
      </c>
      <c r="AE41" s="210">
        <v>0.59705299999999994</v>
      </c>
      <c r="AF41" s="210">
        <v>0.78411500000000001</v>
      </c>
      <c r="AG41" s="210">
        <v>0.96757800000000005</v>
      </c>
      <c r="AH41" s="210">
        <v>1.0156769999999999</v>
      </c>
      <c r="AI41" s="210">
        <v>0.92109600000000003</v>
      </c>
      <c r="AJ41" s="210">
        <v>1.005746</v>
      </c>
      <c r="AK41" s="210">
        <v>1.1295850000000001</v>
      </c>
      <c r="AL41" s="210">
        <v>1.148334</v>
      </c>
      <c r="AM41" s="210">
        <v>1.1310210000000001</v>
      </c>
      <c r="AN41" s="210">
        <v>1.0918620000000001</v>
      </c>
      <c r="AO41" s="210">
        <v>1.157635</v>
      </c>
      <c r="AP41" s="210">
        <v>1.27874</v>
      </c>
      <c r="AQ41" s="210">
        <v>1.317663</v>
      </c>
      <c r="AR41" s="210">
        <v>1.424866</v>
      </c>
      <c r="AS41" s="210">
        <v>1.4902610000000001</v>
      </c>
      <c r="AT41" s="210">
        <v>1.578276</v>
      </c>
      <c r="AU41" s="210">
        <v>1.498904</v>
      </c>
      <c r="AV41" s="210">
        <v>1.4405509999999999</v>
      </c>
      <c r="AW41" s="210">
        <v>1.4995039999999999</v>
      </c>
      <c r="AX41" s="210">
        <v>1.5133548387</v>
      </c>
      <c r="AY41" s="210">
        <v>1.4552181934999999</v>
      </c>
      <c r="AZ41" s="299">
        <v>1.3927210000000001</v>
      </c>
      <c r="BA41" s="299">
        <v>1.497034</v>
      </c>
      <c r="BB41" s="299">
        <v>1.4749460000000001</v>
      </c>
      <c r="BC41" s="299">
        <v>1.5427930000000001</v>
      </c>
      <c r="BD41" s="299">
        <v>1.641564</v>
      </c>
      <c r="BE41" s="299">
        <v>1.675387</v>
      </c>
      <c r="BF41" s="299">
        <v>1.6764559999999999</v>
      </c>
      <c r="BG41" s="299">
        <v>1.580338</v>
      </c>
      <c r="BH41" s="299">
        <v>1.573291</v>
      </c>
      <c r="BI41" s="299">
        <v>1.6302479999999999</v>
      </c>
      <c r="BJ41" s="299">
        <v>1.6706289999999999</v>
      </c>
      <c r="BK41" s="299">
        <v>1.4746950000000001</v>
      </c>
      <c r="BL41" s="299">
        <v>1.468483</v>
      </c>
      <c r="BM41" s="299">
        <v>1.5720130000000001</v>
      </c>
      <c r="BN41" s="299">
        <v>1.5851759999999999</v>
      </c>
      <c r="BO41" s="299">
        <v>1.655386</v>
      </c>
      <c r="BP41" s="299">
        <v>1.7445999999999999</v>
      </c>
      <c r="BQ41" s="299">
        <v>1.7481910000000001</v>
      </c>
      <c r="BR41" s="299">
        <v>1.790376</v>
      </c>
      <c r="BS41" s="299">
        <v>1.623391</v>
      </c>
      <c r="BT41" s="299">
        <v>1.64577</v>
      </c>
      <c r="BU41" s="299">
        <v>1.66228</v>
      </c>
      <c r="BV41" s="299">
        <v>1.724655</v>
      </c>
    </row>
    <row r="42" spans="1:74" ht="11.15" customHeight="1" x14ac:dyDescent="0.25">
      <c r="A42" s="61" t="s">
        <v>509</v>
      </c>
      <c r="B42" s="571" t="s">
        <v>397</v>
      </c>
      <c r="C42" s="210">
        <v>4.4910269999999999</v>
      </c>
      <c r="D42" s="210">
        <v>3.9792839999999998</v>
      </c>
      <c r="E42" s="210">
        <v>4.1964959999999998</v>
      </c>
      <c r="F42" s="210">
        <v>4.1390269999999996</v>
      </c>
      <c r="G42" s="210">
        <v>4.2087620000000001</v>
      </c>
      <c r="H42" s="210">
        <v>3.9593699999999998</v>
      </c>
      <c r="I42" s="210">
        <v>3.9626260000000002</v>
      </c>
      <c r="J42" s="210">
        <v>4.1956610000000003</v>
      </c>
      <c r="K42" s="210">
        <v>4.022151</v>
      </c>
      <c r="L42" s="210">
        <v>4.3478029999999999</v>
      </c>
      <c r="M42" s="210">
        <v>4.2038219999999997</v>
      </c>
      <c r="N42" s="210">
        <v>4.0194210000000004</v>
      </c>
      <c r="O42" s="210">
        <v>4.3274600000000003</v>
      </c>
      <c r="P42" s="210">
        <v>4.307328</v>
      </c>
      <c r="Q42" s="210">
        <v>4.1841280000000003</v>
      </c>
      <c r="R42" s="210">
        <v>4.1195950000000003</v>
      </c>
      <c r="S42" s="210">
        <v>4.1096599999999999</v>
      </c>
      <c r="T42" s="210">
        <v>3.993214</v>
      </c>
      <c r="U42" s="210">
        <v>3.9111980000000002</v>
      </c>
      <c r="V42" s="210">
        <v>4.0294759999999998</v>
      </c>
      <c r="W42" s="210">
        <v>3.9205559999999999</v>
      </c>
      <c r="X42" s="210">
        <v>4.2242249999999997</v>
      </c>
      <c r="Y42" s="210">
        <v>4.2014529999999999</v>
      </c>
      <c r="Z42" s="210">
        <v>3.9271090000000002</v>
      </c>
      <c r="AA42" s="210">
        <v>4.0243989999999998</v>
      </c>
      <c r="AB42" s="210">
        <v>4.0796070000000002</v>
      </c>
      <c r="AC42" s="210">
        <v>3.9609399999999999</v>
      </c>
      <c r="AD42" s="210">
        <v>3.5280629999999999</v>
      </c>
      <c r="AE42" s="210">
        <v>3.4462429999999999</v>
      </c>
      <c r="AF42" s="210">
        <v>3.494602</v>
      </c>
      <c r="AG42" s="210">
        <v>3.614649</v>
      </c>
      <c r="AH42" s="210">
        <v>3.6677569999999999</v>
      </c>
      <c r="AI42" s="210">
        <v>3.8139669999999999</v>
      </c>
      <c r="AJ42" s="210">
        <v>4.0364769999999996</v>
      </c>
      <c r="AK42" s="210">
        <v>3.879454</v>
      </c>
      <c r="AL42" s="210">
        <v>3.8882089999999998</v>
      </c>
      <c r="AM42" s="210">
        <v>3.9341430000000002</v>
      </c>
      <c r="AN42" s="210">
        <v>3.9456639999999998</v>
      </c>
      <c r="AO42" s="210">
        <v>4.0330069999999996</v>
      </c>
      <c r="AP42" s="210">
        <v>3.987644</v>
      </c>
      <c r="AQ42" s="210">
        <v>3.8738630000000001</v>
      </c>
      <c r="AR42" s="210">
        <v>3.9400770000000001</v>
      </c>
      <c r="AS42" s="210">
        <v>3.657959</v>
      </c>
      <c r="AT42" s="210">
        <v>3.8857900000000001</v>
      </c>
      <c r="AU42" s="210">
        <v>4.0751020000000002</v>
      </c>
      <c r="AV42" s="210">
        <v>3.890787</v>
      </c>
      <c r="AW42" s="210">
        <v>4.174112</v>
      </c>
      <c r="AX42" s="210">
        <v>4.0793870967999997</v>
      </c>
      <c r="AY42" s="210">
        <v>4.3720116128999997</v>
      </c>
      <c r="AZ42" s="299">
        <v>4.1894689999999999</v>
      </c>
      <c r="BA42" s="299">
        <v>4.1165929999999999</v>
      </c>
      <c r="BB42" s="299">
        <v>4.042122</v>
      </c>
      <c r="BC42" s="299">
        <v>4.0514320000000001</v>
      </c>
      <c r="BD42" s="299">
        <v>3.9741970000000002</v>
      </c>
      <c r="BE42" s="299">
        <v>3.8807239999999998</v>
      </c>
      <c r="BF42" s="299">
        <v>4.0527319999999998</v>
      </c>
      <c r="BG42" s="299">
        <v>3.9773480000000001</v>
      </c>
      <c r="BH42" s="299">
        <v>4.2151249999999996</v>
      </c>
      <c r="BI42" s="299">
        <v>4.0878769999999998</v>
      </c>
      <c r="BJ42" s="299">
        <v>3.957589</v>
      </c>
      <c r="BK42" s="299">
        <v>4.2664540000000004</v>
      </c>
      <c r="BL42" s="299">
        <v>4.2616940000000003</v>
      </c>
      <c r="BM42" s="299">
        <v>4.166614</v>
      </c>
      <c r="BN42" s="299">
        <v>4.1116869999999999</v>
      </c>
      <c r="BO42" s="299">
        <v>4.1199459999999997</v>
      </c>
      <c r="BP42" s="299">
        <v>4.0347460000000002</v>
      </c>
      <c r="BQ42" s="299">
        <v>3.9552179999999999</v>
      </c>
      <c r="BR42" s="299">
        <v>4.1266350000000003</v>
      </c>
      <c r="BS42" s="299">
        <v>4.0342219999999998</v>
      </c>
      <c r="BT42" s="299">
        <v>4.254067</v>
      </c>
      <c r="BU42" s="299">
        <v>4.1103509999999996</v>
      </c>
      <c r="BV42" s="299">
        <v>4.0058660000000001</v>
      </c>
    </row>
    <row r="43" spans="1:74" ht="11.15" customHeight="1" x14ac:dyDescent="0.25">
      <c r="A43" s="61" t="s">
        <v>510</v>
      </c>
      <c r="B43" s="571" t="s">
        <v>398</v>
      </c>
      <c r="C43" s="210">
        <v>0.32348199999999999</v>
      </c>
      <c r="D43" s="210">
        <v>0.29887999999999998</v>
      </c>
      <c r="E43" s="210">
        <v>0.23582800000000001</v>
      </c>
      <c r="F43" s="210">
        <v>0.408244</v>
      </c>
      <c r="G43" s="210">
        <v>0.29554399999999997</v>
      </c>
      <c r="H43" s="210">
        <v>0.28007700000000002</v>
      </c>
      <c r="I43" s="210">
        <v>0.34620200000000001</v>
      </c>
      <c r="J43" s="210">
        <v>0.29226400000000002</v>
      </c>
      <c r="K43" s="210">
        <v>0.34872999999999998</v>
      </c>
      <c r="L43" s="210">
        <v>0.273482</v>
      </c>
      <c r="M43" s="210">
        <v>0.34240999999999999</v>
      </c>
      <c r="N43" s="210">
        <v>0.36732100000000001</v>
      </c>
      <c r="O43" s="210">
        <v>0.31903799999999999</v>
      </c>
      <c r="P43" s="210">
        <v>0.27938000000000002</v>
      </c>
      <c r="Q43" s="210">
        <v>0.22120100000000001</v>
      </c>
      <c r="R43" s="210">
        <v>0.17707100000000001</v>
      </c>
      <c r="S43" s="210">
        <v>0.19204499999999999</v>
      </c>
      <c r="T43" s="210">
        <v>0.32213199999999997</v>
      </c>
      <c r="U43" s="210">
        <v>0.34194600000000003</v>
      </c>
      <c r="V43" s="210">
        <v>0.32911000000000001</v>
      </c>
      <c r="W43" s="210">
        <v>0.30465399999999998</v>
      </c>
      <c r="X43" s="210">
        <v>0.318859</v>
      </c>
      <c r="Y43" s="210">
        <v>0.20845</v>
      </c>
      <c r="Z43" s="210">
        <v>0.28409899999999999</v>
      </c>
      <c r="AA43" s="210">
        <v>0.238367</v>
      </c>
      <c r="AB43" s="210">
        <v>0.188162</v>
      </c>
      <c r="AC43" s="210">
        <v>9.1185000000000002E-2</v>
      </c>
      <c r="AD43" s="210">
        <v>7.4345999999999995E-2</v>
      </c>
      <c r="AE43" s="210">
        <v>6.1272E-2</v>
      </c>
      <c r="AF43" s="210">
        <v>0.20866799999999999</v>
      </c>
      <c r="AG43" s="210">
        <v>0.34601100000000001</v>
      </c>
      <c r="AH43" s="210">
        <v>0.30596699999999999</v>
      </c>
      <c r="AI43" s="210">
        <v>0.32232899999999998</v>
      </c>
      <c r="AJ43" s="210">
        <v>0.25484600000000002</v>
      </c>
      <c r="AK43" s="210">
        <v>0.20774899999999999</v>
      </c>
      <c r="AL43" s="210">
        <v>0.194439</v>
      </c>
      <c r="AM43" s="210">
        <v>0.242146</v>
      </c>
      <c r="AN43" s="210">
        <v>0.25888100000000003</v>
      </c>
      <c r="AO43" s="210">
        <v>0.29099900000000001</v>
      </c>
      <c r="AP43" s="210">
        <v>0.14258499999999999</v>
      </c>
      <c r="AQ43" s="210">
        <v>0.25917699999999999</v>
      </c>
      <c r="AR43" s="210">
        <v>0.335115</v>
      </c>
      <c r="AS43" s="210">
        <v>0.32672600000000002</v>
      </c>
      <c r="AT43" s="210">
        <v>0.34754099999999999</v>
      </c>
      <c r="AU43" s="210">
        <v>0.31909700000000002</v>
      </c>
      <c r="AV43" s="210">
        <v>0.37659199999999998</v>
      </c>
      <c r="AW43" s="210">
        <v>0.43167</v>
      </c>
      <c r="AX43" s="210">
        <v>0.36716129032</v>
      </c>
      <c r="AY43" s="210">
        <v>0.39376118710000002</v>
      </c>
      <c r="AZ43" s="299">
        <v>0.28333330000000001</v>
      </c>
      <c r="BA43" s="299">
        <v>0.29998439999999998</v>
      </c>
      <c r="BB43" s="299">
        <v>0.29484050000000001</v>
      </c>
      <c r="BC43" s="299">
        <v>0.26239289999999998</v>
      </c>
      <c r="BD43" s="299">
        <v>0.27892139999999999</v>
      </c>
      <c r="BE43" s="299">
        <v>0.32965840000000002</v>
      </c>
      <c r="BF43" s="299">
        <v>0.29971350000000002</v>
      </c>
      <c r="BG43" s="299">
        <v>0.31498019999999999</v>
      </c>
      <c r="BH43" s="299">
        <v>0.291327</v>
      </c>
      <c r="BI43" s="299">
        <v>0.3207026</v>
      </c>
      <c r="BJ43" s="299">
        <v>0.3248105</v>
      </c>
      <c r="BK43" s="299">
        <v>0.30121049999999999</v>
      </c>
      <c r="BL43" s="299">
        <v>0.23718810000000001</v>
      </c>
      <c r="BM43" s="299">
        <v>0.2614612</v>
      </c>
      <c r="BN43" s="299">
        <v>0.29617710000000003</v>
      </c>
      <c r="BO43" s="299">
        <v>0.2826341</v>
      </c>
      <c r="BP43" s="299">
        <v>0.26426620000000001</v>
      </c>
      <c r="BQ43" s="299">
        <v>0.30664380000000002</v>
      </c>
      <c r="BR43" s="299">
        <v>0.27538099999999999</v>
      </c>
      <c r="BS43" s="299">
        <v>0.30084309999999997</v>
      </c>
      <c r="BT43" s="299">
        <v>0.29887770000000002</v>
      </c>
      <c r="BU43" s="299">
        <v>0.32608949999999998</v>
      </c>
      <c r="BV43" s="299">
        <v>0.3082627</v>
      </c>
    </row>
    <row r="44" spans="1:74" ht="11.15" customHeight="1" x14ac:dyDescent="0.25">
      <c r="A44" s="61" t="s">
        <v>740</v>
      </c>
      <c r="B44" s="725" t="s">
        <v>964</v>
      </c>
      <c r="C44" s="210">
        <v>1.781074</v>
      </c>
      <c r="D44" s="210">
        <v>1.6645049999999999</v>
      </c>
      <c r="E44" s="210">
        <v>1.8854340000000001</v>
      </c>
      <c r="F44" s="210">
        <v>1.868789</v>
      </c>
      <c r="G44" s="210">
        <v>2.0132560000000002</v>
      </c>
      <c r="H44" s="210">
        <v>2.2080860000000002</v>
      </c>
      <c r="I44" s="210">
        <v>2.1886019999999999</v>
      </c>
      <c r="J44" s="210">
        <v>2.357037</v>
      </c>
      <c r="K44" s="210">
        <v>2.1141749999999999</v>
      </c>
      <c r="L44" s="210">
        <v>2.1448770000000001</v>
      </c>
      <c r="M44" s="210">
        <v>1.8001750000000001</v>
      </c>
      <c r="N44" s="210">
        <v>1.753652</v>
      </c>
      <c r="O44" s="210">
        <v>1.7616289999999999</v>
      </c>
      <c r="P44" s="210">
        <v>1.5595730000000001</v>
      </c>
      <c r="Q44" s="210">
        <v>1.706361</v>
      </c>
      <c r="R44" s="210">
        <v>1.8423909999999999</v>
      </c>
      <c r="S44" s="210">
        <v>1.9298599999999999</v>
      </c>
      <c r="T44" s="210">
        <v>2.0836890000000001</v>
      </c>
      <c r="U44" s="210">
        <v>2.2342330000000001</v>
      </c>
      <c r="V44" s="210">
        <v>2.1664940000000001</v>
      </c>
      <c r="W44" s="210">
        <v>1.983959</v>
      </c>
      <c r="X44" s="210">
        <v>1.8322270000000001</v>
      </c>
      <c r="Y44" s="210">
        <v>1.903006</v>
      </c>
      <c r="Z44" s="210">
        <v>1.8740859999999999</v>
      </c>
      <c r="AA44" s="210">
        <v>1.7582869999999999</v>
      </c>
      <c r="AB44" s="210">
        <v>1.6637900000000001</v>
      </c>
      <c r="AC44" s="210">
        <v>1.6377980000000001</v>
      </c>
      <c r="AD44" s="210">
        <v>1.5708169999999999</v>
      </c>
      <c r="AE44" s="210">
        <v>1.640039</v>
      </c>
      <c r="AF44" s="210">
        <v>1.8455349999999999</v>
      </c>
      <c r="AG44" s="210">
        <v>1.9170609999999999</v>
      </c>
      <c r="AH44" s="210">
        <v>1.9920659999999999</v>
      </c>
      <c r="AI44" s="210">
        <v>1.844808</v>
      </c>
      <c r="AJ44" s="210">
        <v>1.7337720000000001</v>
      </c>
      <c r="AK44" s="210">
        <v>1.7445200000000001</v>
      </c>
      <c r="AL44" s="210">
        <v>1.6400669999999999</v>
      </c>
      <c r="AM44" s="210">
        <v>1.6245419999999999</v>
      </c>
      <c r="AN44" s="210">
        <v>1.36992</v>
      </c>
      <c r="AO44" s="210">
        <v>1.568098</v>
      </c>
      <c r="AP44" s="210">
        <v>1.786025</v>
      </c>
      <c r="AQ44" s="210">
        <v>1.958796</v>
      </c>
      <c r="AR44" s="210">
        <v>2.1115050000000002</v>
      </c>
      <c r="AS44" s="210">
        <v>1.9506060000000001</v>
      </c>
      <c r="AT44" s="210">
        <v>2.0799639999999999</v>
      </c>
      <c r="AU44" s="210">
        <v>1.920466</v>
      </c>
      <c r="AV44" s="210">
        <v>1.830263</v>
      </c>
      <c r="AW44" s="210">
        <v>1.818835</v>
      </c>
      <c r="AX44" s="210">
        <v>1.7741731000000001</v>
      </c>
      <c r="AY44" s="210">
        <v>1.8596352</v>
      </c>
      <c r="AZ44" s="299">
        <v>1.6638900000000001</v>
      </c>
      <c r="BA44" s="299">
        <v>1.8057319999999999</v>
      </c>
      <c r="BB44" s="299">
        <v>1.9060839999999999</v>
      </c>
      <c r="BC44" s="299">
        <v>1.98508</v>
      </c>
      <c r="BD44" s="299">
        <v>2.1359330000000001</v>
      </c>
      <c r="BE44" s="299">
        <v>2.1312350000000002</v>
      </c>
      <c r="BF44" s="299">
        <v>2.1756030000000002</v>
      </c>
      <c r="BG44" s="299">
        <v>2.0798459999999999</v>
      </c>
      <c r="BH44" s="299">
        <v>1.957438</v>
      </c>
      <c r="BI44" s="299">
        <v>1.9528509999999999</v>
      </c>
      <c r="BJ44" s="299">
        <v>1.8594679999999999</v>
      </c>
      <c r="BK44" s="299">
        <v>1.8317810000000001</v>
      </c>
      <c r="BL44" s="299">
        <v>1.701003</v>
      </c>
      <c r="BM44" s="299">
        <v>1.85175</v>
      </c>
      <c r="BN44" s="299">
        <v>1.931594</v>
      </c>
      <c r="BO44" s="299">
        <v>2.0400510000000001</v>
      </c>
      <c r="BP44" s="299">
        <v>2.181724</v>
      </c>
      <c r="BQ44" s="299">
        <v>2.1992159999999998</v>
      </c>
      <c r="BR44" s="299">
        <v>2.1992099999999999</v>
      </c>
      <c r="BS44" s="299">
        <v>2.1110989999999998</v>
      </c>
      <c r="BT44" s="299">
        <v>1.996416</v>
      </c>
      <c r="BU44" s="299">
        <v>1.999905</v>
      </c>
      <c r="BV44" s="299">
        <v>1.8323970000000001</v>
      </c>
    </row>
    <row r="45" spans="1:74" ht="11.15" customHeight="1" x14ac:dyDescent="0.25">
      <c r="A45" s="61" t="s">
        <v>511</v>
      </c>
      <c r="B45" s="571" t="s">
        <v>183</v>
      </c>
      <c r="C45" s="210">
        <v>20.564366</v>
      </c>
      <c r="D45" s="210">
        <v>19.693135000000002</v>
      </c>
      <c r="E45" s="210">
        <v>20.731231000000001</v>
      </c>
      <c r="F45" s="210">
        <v>20.038354000000002</v>
      </c>
      <c r="G45" s="210">
        <v>20.251204999999999</v>
      </c>
      <c r="H45" s="210">
        <v>20.770271000000001</v>
      </c>
      <c r="I45" s="210">
        <v>20.671374</v>
      </c>
      <c r="J45" s="210">
        <v>21.356102</v>
      </c>
      <c r="K45" s="210">
        <v>20.084109000000002</v>
      </c>
      <c r="L45" s="210">
        <v>20.785793000000002</v>
      </c>
      <c r="M45" s="210">
        <v>20.774214000000001</v>
      </c>
      <c r="N45" s="210">
        <v>20.327480999999999</v>
      </c>
      <c r="O45" s="210">
        <v>20.614982999999999</v>
      </c>
      <c r="P45" s="210">
        <v>20.283868999999999</v>
      </c>
      <c r="Q45" s="210">
        <v>20.176247</v>
      </c>
      <c r="R45" s="210">
        <v>20.332601</v>
      </c>
      <c r="S45" s="210">
        <v>20.387087999999999</v>
      </c>
      <c r="T45" s="210">
        <v>20.653979</v>
      </c>
      <c r="U45" s="210">
        <v>20.734573999999999</v>
      </c>
      <c r="V45" s="210">
        <v>21.157913000000001</v>
      </c>
      <c r="W45" s="210">
        <v>20.248483</v>
      </c>
      <c r="X45" s="210">
        <v>20.713985999999998</v>
      </c>
      <c r="Y45" s="210">
        <v>20.736152000000001</v>
      </c>
      <c r="Z45" s="210">
        <v>20.442869000000002</v>
      </c>
      <c r="AA45" s="210">
        <v>19.933388999999998</v>
      </c>
      <c r="AB45" s="210">
        <v>20.132254</v>
      </c>
      <c r="AC45" s="210">
        <v>18.462842999999999</v>
      </c>
      <c r="AD45" s="210">
        <v>14.548507000000001</v>
      </c>
      <c r="AE45" s="210">
        <v>16.078187</v>
      </c>
      <c r="AF45" s="210">
        <v>17.578064000000001</v>
      </c>
      <c r="AG45" s="210">
        <v>18.381074000000002</v>
      </c>
      <c r="AH45" s="210">
        <v>18.557877999999999</v>
      </c>
      <c r="AI45" s="210">
        <v>18.414832000000001</v>
      </c>
      <c r="AJ45" s="210">
        <v>18.613651999999998</v>
      </c>
      <c r="AK45" s="210">
        <v>18.742522999999998</v>
      </c>
      <c r="AL45" s="210">
        <v>18.801691999999999</v>
      </c>
      <c r="AM45" s="210">
        <v>18.595400999999999</v>
      </c>
      <c r="AN45" s="210">
        <v>17.444201</v>
      </c>
      <c r="AO45" s="210">
        <v>19.203831999999998</v>
      </c>
      <c r="AP45" s="210">
        <v>19.459365999999999</v>
      </c>
      <c r="AQ45" s="210">
        <v>20.093637999999999</v>
      </c>
      <c r="AR45" s="210">
        <v>20.537154000000001</v>
      </c>
      <c r="AS45" s="210">
        <v>19.894012</v>
      </c>
      <c r="AT45" s="210">
        <v>20.510584000000001</v>
      </c>
      <c r="AU45" s="210">
        <v>20.223535999999999</v>
      </c>
      <c r="AV45" s="210">
        <v>19.891591999999999</v>
      </c>
      <c r="AW45" s="210">
        <v>20.594621</v>
      </c>
      <c r="AX45" s="210">
        <v>20.697337761</v>
      </c>
      <c r="AY45" s="210">
        <v>20.674746183</v>
      </c>
      <c r="AZ45" s="299">
        <v>19.8567</v>
      </c>
      <c r="BA45" s="299">
        <v>20.13409</v>
      </c>
      <c r="BB45" s="299">
        <v>20.25779</v>
      </c>
      <c r="BC45" s="299">
        <v>20.564959999999999</v>
      </c>
      <c r="BD45" s="299">
        <v>20.859839999999998</v>
      </c>
      <c r="BE45" s="299">
        <v>20.907450000000001</v>
      </c>
      <c r="BF45" s="299">
        <v>21.057369999999999</v>
      </c>
      <c r="BG45" s="299">
        <v>20.530100000000001</v>
      </c>
      <c r="BH45" s="299">
        <v>20.8446</v>
      </c>
      <c r="BI45" s="299">
        <v>21.092420000000001</v>
      </c>
      <c r="BJ45" s="299">
        <v>21.012899999999998</v>
      </c>
      <c r="BK45" s="299">
        <v>20.388100000000001</v>
      </c>
      <c r="BL45" s="299">
        <v>20.326329999999999</v>
      </c>
      <c r="BM45" s="299">
        <v>20.618510000000001</v>
      </c>
      <c r="BN45" s="299">
        <v>20.81148</v>
      </c>
      <c r="BO45" s="299">
        <v>20.98265</v>
      </c>
      <c r="BP45" s="299">
        <v>21.191949999999999</v>
      </c>
      <c r="BQ45" s="299">
        <v>21.16696</v>
      </c>
      <c r="BR45" s="299">
        <v>21.378799999999998</v>
      </c>
      <c r="BS45" s="299">
        <v>20.842300000000002</v>
      </c>
      <c r="BT45" s="299">
        <v>21.113409999999998</v>
      </c>
      <c r="BU45" s="299">
        <v>21.292069999999999</v>
      </c>
      <c r="BV45" s="299">
        <v>21.234439999999999</v>
      </c>
    </row>
    <row r="46" spans="1:74" ht="11.15" customHeight="1" x14ac:dyDescent="0.25">
      <c r="A46" s="61"/>
      <c r="B46" s="44"/>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75"/>
      <c r="AY46" s="675"/>
      <c r="AZ46" s="726"/>
      <c r="BA46" s="726"/>
      <c r="BB46" s="726"/>
      <c r="BC46" s="726"/>
      <c r="BD46" s="726"/>
      <c r="BE46" s="726"/>
      <c r="BF46" s="726"/>
      <c r="BG46" s="726"/>
      <c r="BH46" s="726"/>
      <c r="BI46" s="726"/>
      <c r="BJ46" s="675"/>
      <c r="BK46" s="675"/>
      <c r="BL46" s="302"/>
      <c r="BM46" s="302"/>
      <c r="BN46" s="302"/>
      <c r="BO46" s="302"/>
      <c r="BP46" s="302"/>
      <c r="BQ46" s="302"/>
      <c r="BR46" s="302"/>
      <c r="BS46" s="302"/>
      <c r="BT46" s="302"/>
      <c r="BU46" s="302"/>
      <c r="BV46" s="302"/>
    </row>
    <row r="47" spans="1:74" ht="11.15" customHeight="1" x14ac:dyDescent="0.25">
      <c r="A47" s="61" t="s">
        <v>741</v>
      </c>
      <c r="B47" s="174" t="s">
        <v>972</v>
      </c>
      <c r="C47" s="210">
        <v>3.8190620000000002</v>
      </c>
      <c r="D47" s="210">
        <v>2.678636</v>
      </c>
      <c r="E47" s="210">
        <v>2.4852979999999998</v>
      </c>
      <c r="F47" s="210">
        <v>2.5779529999999999</v>
      </c>
      <c r="G47" s="210">
        <v>2.5096630000000002</v>
      </c>
      <c r="H47" s="210">
        <v>2.9023219999999998</v>
      </c>
      <c r="I47" s="210">
        <v>2.2306110000000001</v>
      </c>
      <c r="J47" s="210">
        <v>3.269943</v>
      </c>
      <c r="K47" s="210">
        <v>2.473986</v>
      </c>
      <c r="L47" s="210">
        <v>1.4567600000000001</v>
      </c>
      <c r="M47" s="210">
        <v>0.99141100000000004</v>
      </c>
      <c r="N47" s="210">
        <v>0.71958900000000003</v>
      </c>
      <c r="O47" s="210">
        <v>1.785792</v>
      </c>
      <c r="P47" s="210">
        <v>0.452177</v>
      </c>
      <c r="Q47" s="210">
        <v>0.95933100000000004</v>
      </c>
      <c r="R47" s="210">
        <v>1.1425749999999999</v>
      </c>
      <c r="S47" s="210">
        <v>1.6549480000000001</v>
      </c>
      <c r="T47" s="210">
        <v>0.72049300000000005</v>
      </c>
      <c r="U47" s="210">
        <v>1.5167109999999999</v>
      </c>
      <c r="V47" s="210">
        <v>0.94897299999999996</v>
      </c>
      <c r="W47" s="210">
        <v>3.9948999999999998E-2</v>
      </c>
      <c r="X47" s="210">
        <v>-0.44015900000000002</v>
      </c>
      <c r="Y47" s="210">
        <v>-0.63806200000000002</v>
      </c>
      <c r="Z47" s="210">
        <v>-0.17128499999999999</v>
      </c>
      <c r="AA47" s="210">
        <v>-0.64861599999999997</v>
      </c>
      <c r="AB47" s="210">
        <v>-1.107782</v>
      </c>
      <c r="AC47" s="210">
        <v>-1.1616299999999999</v>
      </c>
      <c r="AD47" s="210">
        <v>-1.112441</v>
      </c>
      <c r="AE47" s="210">
        <v>0.65037</v>
      </c>
      <c r="AF47" s="210">
        <v>0.75958400000000004</v>
      </c>
      <c r="AG47" s="210">
        <v>-0.63907700000000001</v>
      </c>
      <c r="AH47" s="210">
        <v>-1.1004799999999999</v>
      </c>
      <c r="AI47" s="210">
        <v>-0.75623799999999997</v>
      </c>
      <c r="AJ47" s="210">
        <v>-1.013218</v>
      </c>
      <c r="AK47" s="210">
        <v>-0.29715799999999998</v>
      </c>
      <c r="AL47" s="210">
        <v>-1.1856709999999999</v>
      </c>
      <c r="AM47" s="210">
        <v>-0.81365100000000001</v>
      </c>
      <c r="AN47" s="210">
        <v>-1.2914E-2</v>
      </c>
      <c r="AO47" s="210">
        <v>0.60933700000000002</v>
      </c>
      <c r="AP47" s="210">
        <v>-0.84297</v>
      </c>
      <c r="AQ47" s="210">
        <v>0.29908200000000001</v>
      </c>
      <c r="AR47" s="210">
        <v>3.6540000000000003E-2</v>
      </c>
      <c r="AS47" s="210">
        <v>0.14862</v>
      </c>
      <c r="AT47" s="210">
        <v>-0.184418</v>
      </c>
      <c r="AU47" s="210">
        <v>1.1237980000000001</v>
      </c>
      <c r="AV47" s="210">
        <v>-0.53785700000000003</v>
      </c>
      <c r="AW47" s="210">
        <v>-0.71009100000000003</v>
      </c>
      <c r="AX47" s="210">
        <v>-0.62760238554000003</v>
      </c>
      <c r="AY47" s="210">
        <v>0.87526262668999999</v>
      </c>
      <c r="AZ47" s="299">
        <v>-0.32027850000000002</v>
      </c>
      <c r="BA47" s="299">
        <v>-3.9590800000000002E-2</v>
      </c>
      <c r="BB47" s="299">
        <v>0.86336820000000003</v>
      </c>
      <c r="BC47" s="299">
        <v>0.93900340000000004</v>
      </c>
      <c r="BD47" s="299">
        <v>0.85235280000000002</v>
      </c>
      <c r="BE47" s="299">
        <v>0.62956310000000004</v>
      </c>
      <c r="BF47" s="299">
        <v>0.1981242</v>
      </c>
      <c r="BG47" s="299">
        <v>-9.2237E-2</v>
      </c>
      <c r="BH47" s="299">
        <v>-0.17496970000000001</v>
      </c>
      <c r="BI47" s="299">
        <v>-7.7751899999999999E-2</v>
      </c>
      <c r="BJ47" s="299">
        <v>-0.84570869999999998</v>
      </c>
      <c r="BK47" s="299">
        <v>-0.63189569999999995</v>
      </c>
      <c r="BL47" s="299">
        <v>-1.1443859999999999</v>
      </c>
      <c r="BM47" s="299">
        <v>-0.63453199999999998</v>
      </c>
      <c r="BN47" s="299">
        <v>1.4948100000000001E-2</v>
      </c>
      <c r="BO47" s="299">
        <v>0.2217565</v>
      </c>
      <c r="BP47" s="299">
        <v>0.2349908</v>
      </c>
      <c r="BQ47" s="299">
        <v>0.12592700000000001</v>
      </c>
      <c r="BR47" s="299">
        <v>2.7190300000000001E-2</v>
      </c>
      <c r="BS47" s="299">
        <v>-0.45564169999999998</v>
      </c>
      <c r="BT47" s="299">
        <v>-0.72058290000000003</v>
      </c>
      <c r="BU47" s="299">
        <v>-0.79101639999999995</v>
      </c>
      <c r="BV47" s="299">
        <v>-1.4229430000000001</v>
      </c>
    </row>
    <row r="48" spans="1:74" ht="11.15" customHeight="1" x14ac:dyDescent="0.25">
      <c r="A48" s="61"/>
      <c r="B48" s="67"/>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302"/>
      <c r="BA48" s="302"/>
      <c r="BB48" s="302"/>
      <c r="BC48" s="302"/>
      <c r="BD48" s="302"/>
      <c r="BE48" s="302"/>
      <c r="BF48" s="302"/>
      <c r="BG48" s="302"/>
      <c r="BH48" s="302"/>
      <c r="BI48" s="302"/>
      <c r="BJ48" s="302"/>
      <c r="BK48" s="302"/>
      <c r="BL48" s="302"/>
      <c r="BM48" s="302"/>
      <c r="BN48" s="302"/>
      <c r="BO48" s="302"/>
      <c r="BP48" s="302"/>
      <c r="BQ48" s="302"/>
      <c r="BR48" s="302"/>
      <c r="BS48" s="302"/>
      <c r="BT48" s="302"/>
      <c r="BU48" s="302"/>
      <c r="BV48" s="302"/>
    </row>
    <row r="49" spans="1:74" ht="11.15" customHeight="1" x14ac:dyDescent="0.25">
      <c r="A49" s="57"/>
      <c r="B49" s="65" t="s">
        <v>743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366"/>
      <c r="BA49" s="366"/>
      <c r="BB49" s="366"/>
      <c r="BC49" s="366"/>
      <c r="BD49" s="366"/>
      <c r="BE49" s="366"/>
      <c r="BF49" s="366"/>
      <c r="BG49" s="366"/>
      <c r="BH49" s="366"/>
      <c r="BI49" s="366"/>
      <c r="BJ49" s="366"/>
      <c r="BK49" s="63"/>
      <c r="BL49" s="63"/>
      <c r="BM49" s="63"/>
      <c r="BN49" s="63"/>
      <c r="BO49" s="63"/>
      <c r="BP49" s="63"/>
      <c r="BQ49" s="63"/>
      <c r="BR49" s="63"/>
      <c r="BS49" s="63"/>
      <c r="BT49" s="63"/>
      <c r="BU49" s="63"/>
      <c r="BV49" s="366"/>
    </row>
    <row r="50" spans="1:74" ht="11.15" customHeight="1" x14ac:dyDescent="0.25">
      <c r="A50" s="57"/>
      <c r="B50" s="66" t="s">
        <v>110</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366"/>
      <c r="BA50" s="366"/>
      <c r="BB50" s="366"/>
      <c r="BC50" s="366"/>
      <c r="BD50" s="366"/>
      <c r="BE50" s="366"/>
      <c r="BF50" s="366"/>
      <c r="BG50" s="366"/>
      <c r="BH50" s="366"/>
      <c r="BI50" s="366"/>
      <c r="BJ50" s="366"/>
      <c r="BK50" s="366"/>
      <c r="BL50" s="366"/>
      <c r="BM50" s="366"/>
      <c r="BN50" s="366"/>
      <c r="BO50" s="366"/>
      <c r="BP50" s="366"/>
      <c r="BQ50" s="366"/>
      <c r="BR50" s="366"/>
      <c r="BS50" s="366"/>
      <c r="BT50" s="366"/>
      <c r="BU50" s="366"/>
      <c r="BV50" s="366"/>
    </row>
    <row r="51" spans="1:74" ht="11.15" customHeight="1" x14ac:dyDescent="0.25">
      <c r="A51" s="61" t="s">
        <v>512</v>
      </c>
      <c r="B51" s="571" t="s">
        <v>1354</v>
      </c>
      <c r="C51" s="68">
        <v>420.76</v>
      </c>
      <c r="D51" s="68">
        <v>423.84300000000002</v>
      </c>
      <c r="E51" s="68">
        <v>424.93900000000002</v>
      </c>
      <c r="F51" s="68">
        <v>436.57799999999997</v>
      </c>
      <c r="G51" s="68">
        <v>434.197</v>
      </c>
      <c r="H51" s="68">
        <v>415.15199999999999</v>
      </c>
      <c r="I51" s="68">
        <v>409.64100000000002</v>
      </c>
      <c r="J51" s="68">
        <v>407.58300000000003</v>
      </c>
      <c r="K51" s="68">
        <v>416.68400000000003</v>
      </c>
      <c r="L51" s="68">
        <v>433.80799999999999</v>
      </c>
      <c r="M51" s="68">
        <v>449.37900000000002</v>
      </c>
      <c r="N51" s="68">
        <v>442.50099999999998</v>
      </c>
      <c r="O51" s="68">
        <v>448.97199999999998</v>
      </c>
      <c r="P51" s="68">
        <v>451.66</v>
      </c>
      <c r="Q51" s="68">
        <v>458.89</v>
      </c>
      <c r="R51" s="68">
        <v>469.80200000000002</v>
      </c>
      <c r="S51" s="68">
        <v>481.125</v>
      </c>
      <c r="T51" s="68">
        <v>463.44600000000003</v>
      </c>
      <c r="U51" s="68">
        <v>441.58800000000002</v>
      </c>
      <c r="V51" s="68">
        <v>430.11799999999999</v>
      </c>
      <c r="W51" s="68">
        <v>425.61399999999998</v>
      </c>
      <c r="X51" s="68">
        <v>443.36700000000002</v>
      </c>
      <c r="Y51" s="68">
        <v>445.887</v>
      </c>
      <c r="Z51" s="68">
        <v>432.77199999999999</v>
      </c>
      <c r="AA51" s="68">
        <v>440.25299999999999</v>
      </c>
      <c r="AB51" s="68">
        <v>452.56299999999999</v>
      </c>
      <c r="AC51" s="68">
        <v>483.34100000000001</v>
      </c>
      <c r="AD51" s="68">
        <v>529.03499999999997</v>
      </c>
      <c r="AE51" s="68">
        <v>521.59299999999996</v>
      </c>
      <c r="AF51" s="68">
        <v>532.65700000000004</v>
      </c>
      <c r="AG51" s="68">
        <v>520.12400000000002</v>
      </c>
      <c r="AH51" s="68">
        <v>504.399</v>
      </c>
      <c r="AI51" s="68">
        <v>497.72399999999999</v>
      </c>
      <c r="AJ51" s="68">
        <v>493.92200000000003</v>
      </c>
      <c r="AK51" s="68">
        <v>500.75200000000001</v>
      </c>
      <c r="AL51" s="68">
        <v>485.471</v>
      </c>
      <c r="AM51" s="68">
        <v>475.85300000000001</v>
      </c>
      <c r="AN51" s="68">
        <v>493.15499999999997</v>
      </c>
      <c r="AO51" s="68">
        <v>501.90199999999999</v>
      </c>
      <c r="AP51" s="68">
        <v>489.73</v>
      </c>
      <c r="AQ51" s="68">
        <v>476.59399999999999</v>
      </c>
      <c r="AR51" s="68">
        <v>447.95100000000002</v>
      </c>
      <c r="AS51" s="68">
        <v>438.91800000000001</v>
      </c>
      <c r="AT51" s="68">
        <v>421.71699999999998</v>
      </c>
      <c r="AU51" s="68">
        <v>420.35</v>
      </c>
      <c r="AV51" s="68">
        <v>436.59100000000001</v>
      </c>
      <c r="AW51" s="68">
        <v>433.97199999999998</v>
      </c>
      <c r="AX51" s="68">
        <v>417.20057143000002</v>
      </c>
      <c r="AY51" s="68">
        <v>416.87917007999999</v>
      </c>
      <c r="AZ51" s="301">
        <v>427.97820000000002</v>
      </c>
      <c r="BA51" s="301">
        <v>444.3408</v>
      </c>
      <c r="BB51" s="301">
        <v>456.10489999999999</v>
      </c>
      <c r="BC51" s="301">
        <v>459.08170000000001</v>
      </c>
      <c r="BD51" s="301">
        <v>452.80880000000002</v>
      </c>
      <c r="BE51" s="301">
        <v>439.52980000000002</v>
      </c>
      <c r="BF51" s="301">
        <v>430.16950000000003</v>
      </c>
      <c r="BG51" s="301">
        <v>432.1909</v>
      </c>
      <c r="BH51" s="301">
        <v>442.86759999999998</v>
      </c>
      <c r="BI51" s="301">
        <v>446.64640000000003</v>
      </c>
      <c r="BJ51" s="301">
        <v>436.5942</v>
      </c>
      <c r="BK51" s="301">
        <v>447.0591</v>
      </c>
      <c r="BL51" s="301">
        <v>454.71480000000003</v>
      </c>
      <c r="BM51" s="301">
        <v>468.23630000000003</v>
      </c>
      <c r="BN51" s="301">
        <v>477.89510000000001</v>
      </c>
      <c r="BO51" s="301">
        <v>479.00290000000001</v>
      </c>
      <c r="BP51" s="301">
        <v>476.21559999999999</v>
      </c>
      <c r="BQ51" s="301">
        <v>469.38979999999998</v>
      </c>
      <c r="BR51" s="301">
        <v>467.55470000000003</v>
      </c>
      <c r="BS51" s="301">
        <v>470.06779999999998</v>
      </c>
      <c r="BT51" s="301">
        <v>476.98610000000002</v>
      </c>
      <c r="BU51" s="301">
        <v>477.24380000000002</v>
      </c>
      <c r="BV51" s="301">
        <v>463.73379999999997</v>
      </c>
    </row>
    <row r="52" spans="1:74" ht="11.15" customHeight="1" x14ac:dyDescent="0.25">
      <c r="A52" s="565" t="s">
        <v>962</v>
      </c>
      <c r="B52" s="66" t="s">
        <v>963</v>
      </c>
      <c r="C52" s="68">
        <v>152.56800000000001</v>
      </c>
      <c r="D52" s="68">
        <v>137.369</v>
      </c>
      <c r="E52" s="68">
        <v>135.85300000000001</v>
      </c>
      <c r="F52" s="68">
        <v>141.959</v>
      </c>
      <c r="G52" s="68">
        <v>159.16900000000001</v>
      </c>
      <c r="H52" s="68">
        <v>178.57300000000001</v>
      </c>
      <c r="I52" s="68">
        <v>194.46</v>
      </c>
      <c r="J52" s="68">
        <v>211.596</v>
      </c>
      <c r="K52" s="68">
        <v>223.30099999999999</v>
      </c>
      <c r="L52" s="68">
        <v>221.84100000000001</v>
      </c>
      <c r="M52" s="68">
        <v>204.898</v>
      </c>
      <c r="N52" s="68">
        <v>183.86099999999999</v>
      </c>
      <c r="O52" s="68">
        <v>160.52000000000001</v>
      </c>
      <c r="P52" s="68">
        <v>151.238</v>
      </c>
      <c r="Q52" s="68">
        <v>160.33500000000001</v>
      </c>
      <c r="R52" s="68">
        <v>174.971</v>
      </c>
      <c r="S52" s="68">
        <v>201.74</v>
      </c>
      <c r="T52" s="68">
        <v>224.48</v>
      </c>
      <c r="U52" s="68">
        <v>238.363</v>
      </c>
      <c r="V52" s="68">
        <v>255.80699999999999</v>
      </c>
      <c r="W52" s="68">
        <v>262.76799999999997</v>
      </c>
      <c r="X52" s="68">
        <v>252.50200000000001</v>
      </c>
      <c r="Y52" s="68">
        <v>231.88800000000001</v>
      </c>
      <c r="Z52" s="68">
        <v>211.696</v>
      </c>
      <c r="AA52" s="68">
        <v>196.77</v>
      </c>
      <c r="AB52" s="68">
        <v>180.12</v>
      </c>
      <c r="AC52" s="68">
        <v>182.89099999999999</v>
      </c>
      <c r="AD52" s="68">
        <v>199.52</v>
      </c>
      <c r="AE52" s="68">
        <v>213.76400000000001</v>
      </c>
      <c r="AF52" s="68">
        <v>235.68700000000001</v>
      </c>
      <c r="AG52" s="68">
        <v>257.267</v>
      </c>
      <c r="AH52" s="68">
        <v>282.86700000000002</v>
      </c>
      <c r="AI52" s="68">
        <v>298.70800000000003</v>
      </c>
      <c r="AJ52" s="68">
        <v>286.69053500000001</v>
      </c>
      <c r="AK52" s="68">
        <v>265.56374899999997</v>
      </c>
      <c r="AL52" s="68">
        <v>228.168397</v>
      </c>
      <c r="AM52" s="68">
        <v>192.06200000000001</v>
      </c>
      <c r="AN52" s="68">
        <v>170.654</v>
      </c>
      <c r="AO52" s="68">
        <v>168.58439799999999</v>
      </c>
      <c r="AP52" s="68">
        <v>177.09004400000001</v>
      </c>
      <c r="AQ52" s="68">
        <v>186.61466200000001</v>
      </c>
      <c r="AR52" s="68">
        <v>195.77227400000001</v>
      </c>
      <c r="AS52" s="68">
        <v>212.49515099999999</v>
      </c>
      <c r="AT52" s="68">
        <v>219.805522</v>
      </c>
      <c r="AU52" s="68">
        <v>225.565371</v>
      </c>
      <c r="AV52" s="68">
        <v>230.29978700000001</v>
      </c>
      <c r="AW52" s="68">
        <v>215.513768</v>
      </c>
      <c r="AX52" s="68">
        <v>185.79142856999999</v>
      </c>
      <c r="AY52" s="68">
        <v>149.87379306</v>
      </c>
      <c r="AZ52" s="301">
        <v>136.81989999999999</v>
      </c>
      <c r="BA52" s="301">
        <v>138.6763</v>
      </c>
      <c r="BB52" s="301">
        <v>151.7313</v>
      </c>
      <c r="BC52" s="301">
        <v>170.0607</v>
      </c>
      <c r="BD52" s="301">
        <v>191.63210000000001</v>
      </c>
      <c r="BE52" s="301">
        <v>210.97730000000001</v>
      </c>
      <c r="BF52" s="301">
        <v>231.4342</v>
      </c>
      <c r="BG52" s="301">
        <v>238.99270000000001</v>
      </c>
      <c r="BH52" s="301">
        <v>236.0823</v>
      </c>
      <c r="BI52" s="301">
        <v>222.381</v>
      </c>
      <c r="BJ52" s="301">
        <v>199.84370000000001</v>
      </c>
      <c r="BK52" s="301">
        <v>175.7097</v>
      </c>
      <c r="BL52" s="301">
        <v>161.1206</v>
      </c>
      <c r="BM52" s="301">
        <v>160.45179999999999</v>
      </c>
      <c r="BN52" s="301">
        <v>171.8424</v>
      </c>
      <c r="BO52" s="301">
        <v>190.48060000000001</v>
      </c>
      <c r="BP52" s="301">
        <v>208.2627</v>
      </c>
      <c r="BQ52" s="301">
        <v>223.4452</v>
      </c>
      <c r="BR52" s="301">
        <v>240.46770000000001</v>
      </c>
      <c r="BS52" s="301">
        <v>245.60069999999999</v>
      </c>
      <c r="BT52" s="301">
        <v>241.40979999999999</v>
      </c>
      <c r="BU52" s="301">
        <v>226.251</v>
      </c>
      <c r="BV52" s="301">
        <v>201.92779999999999</v>
      </c>
    </row>
    <row r="53" spans="1:74" ht="11.15" customHeight="1" x14ac:dyDescent="0.25">
      <c r="A53" s="61" t="s">
        <v>744</v>
      </c>
      <c r="B53" s="172" t="s">
        <v>395</v>
      </c>
      <c r="C53" s="68">
        <v>89.622</v>
      </c>
      <c r="D53" s="68">
        <v>90.224000000000004</v>
      </c>
      <c r="E53" s="68">
        <v>98.087999999999994</v>
      </c>
      <c r="F53" s="68">
        <v>94.052999999999997</v>
      </c>
      <c r="G53" s="68">
        <v>93.906999999999996</v>
      </c>
      <c r="H53" s="68">
        <v>92.227000000000004</v>
      </c>
      <c r="I53" s="68">
        <v>89.381</v>
      </c>
      <c r="J53" s="68">
        <v>89.561999999999998</v>
      </c>
      <c r="K53" s="68">
        <v>91.900999999999996</v>
      </c>
      <c r="L53" s="68">
        <v>92.063999999999993</v>
      </c>
      <c r="M53" s="68">
        <v>91.834999999999994</v>
      </c>
      <c r="N53" s="68">
        <v>85.909000000000006</v>
      </c>
      <c r="O53" s="68">
        <v>88.994</v>
      </c>
      <c r="P53" s="68">
        <v>92.94</v>
      </c>
      <c r="Q53" s="68">
        <v>92.186999999999998</v>
      </c>
      <c r="R53" s="68">
        <v>96.123000000000005</v>
      </c>
      <c r="S53" s="68">
        <v>98.195999999999998</v>
      </c>
      <c r="T53" s="68">
        <v>95.933999999999997</v>
      </c>
      <c r="U53" s="68">
        <v>96.275000000000006</v>
      </c>
      <c r="V53" s="68">
        <v>94.694000000000003</v>
      </c>
      <c r="W53" s="68">
        <v>92.266999999999996</v>
      </c>
      <c r="X53" s="68">
        <v>98.41</v>
      </c>
      <c r="Y53" s="68">
        <v>94.757999999999996</v>
      </c>
      <c r="Z53" s="68">
        <v>89.843999999999994</v>
      </c>
      <c r="AA53" s="68">
        <v>94.064999999999998</v>
      </c>
      <c r="AB53" s="68">
        <v>100.876</v>
      </c>
      <c r="AC53" s="68">
        <v>101.86</v>
      </c>
      <c r="AD53" s="68">
        <v>94.777000000000001</v>
      </c>
      <c r="AE53" s="68">
        <v>90.88</v>
      </c>
      <c r="AF53" s="68">
        <v>92.462000000000003</v>
      </c>
      <c r="AG53" s="68">
        <v>89.164000000000001</v>
      </c>
      <c r="AH53" s="68">
        <v>82.396000000000001</v>
      </c>
      <c r="AI53" s="68">
        <v>81.436999999999998</v>
      </c>
      <c r="AJ53" s="68">
        <v>80.308000000000007</v>
      </c>
      <c r="AK53" s="68">
        <v>80.207999999999998</v>
      </c>
      <c r="AL53" s="68">
        <v>77.614000000000004</v>
      </c>
      <c r="AM53" s="68">
        <v>84.656999999999996</v>
      </c>
      <c r="AN53" s="68">
        <v>89.537000000000006</v>
      </c>
      <c r="AO53" s="68">
        <v>93.33</v>
      </c>
      <c r="AP53" s="68">
        <v>92.168999999999997</v>
      </c>
      <c r="AQ53" s="68">
        <v>90.772000000000006</v>
      </c>
      <c r="AR53" s="68">
        <v>93.02</v>
      </c>
      <c r="AS53" s="68">
        <v>91.498999999999995</v>
      </c>
      <c r="AT53" s="68">
        <v>85.995999999999995</v>
      </c>
      <c r="AU53" s="68">
        <v>90.180999999999997</v>
      </c>
      <c r="AV53" s="68">
        <v>91.006</v>
      </c>
      <c r="AW53" s="68">
        <v>88.033000000000001</v>
      </c>
      <c r="AX53" s="68">
        <v>82.811428570999993</v>
      </c>
      <c r="AY53" s="68">
        <v>83.398558734999995</v>
      </c>
      <c r="AZ53" s="301">
        <v>87.902929999999998</v>
      </c>
      <c r="BA53" s="301">
        <v>91.354110000000006</v>
      </c>
      <c r="BB53" s="301">
        <v>94.397589999999994</v>
      </c>
      <c r="BC53" s="301">
        <v>92.353179999999995</v>
      </c>
      <c r="BD53" s="301">
        <v>90.64385</v>
      </c>
      <c r="BE53" s="301">
        <v>89.856039999999993</v>
      </c>
      <c r="BF53" s="301">
        <v>89.173659999999998</v>
      </c>
      <c r="BG53" s="301">
        <v>89.872590000000002</v>
      </c>
      <c r="BH53" s="301">
        <v>91.724710000000002</v>
      </c>
      <c r="BI53" s="301">
        <v>88.862210000000005</v>
      </c>
      <c r="BJ53" s="301">
        <v>83.001369999999994</v>
      </c>
      <c r="BK53" s="301">
        <v>88.250439999999998</v>
      </c>
      <c r="BL53" s="301">
        <v>90.35615</v>
      </c>
      <c r="BM53" s="301">
        <v>92.671790000000001</v>
      </c>
      <c r="BN53" s="301">
        <v>94.591830000000002</v>
      </c>
      <c r="BO53" s="301">
        <v>92.506950000000003</v>
      </c>
      <c r="BP53" s="301">
        <v>90.594650000000001</v>
      </c>
      <c r="BQ53" s="301">
        <v>89.677099999999996</v>
      </c>
      <c r="BR53" s="301">
        <v>89.106160000000003</v>
      </c>
      <c r="BS53" s="301">
        <v>89.79401</v>
      </c>
      <c r="BT53" s="301">
        <v>91.485720000000001</v>
      </c>
      <c r="BU53" s="301">
        <v>88.680930000000004</v>
      </c>
      <c r="BV53" s="301">
        <v>82.609740000000002</v>
      </c>
    </row>
    <row r="54" spans="1:74" ht="11.15" customHeight="1" x14ac:dyDescent="0.25">
      <c r="A54" s="61" t="s">
        <v>746</v>
      </c>
      <c r="B54" s="172" t="s">
        <v>399</v>
      </c>
      <c r="C54" s="68">
        <v>31.656119</v>
      </c>
      <c r="D54" s="68">
        <v>32.180826000000003</v>
      </c>
      <c r="E54" s="68">
        <v>31.103645</v>
      </c>
      <c r="F54" s="68">
        <v>30.967804000000001</v>
      </c>
      <c r="G54" s="68">
        <v>29.491741000000001</v>
      </c>
      <c r="H54" s="68">
        <v>28.731908000000001</v>
      </c>
      <c r="I54" s="68">
        <v>28.903490999999999</v>
      </c>
      <c r="J54" s="68">
        <v>28.898886000000001</v>
      </c>
      <c r="K54" s="68">
        <v>30.452354</v>
      </c>
      <c r="L54" s="68">
        <v>29.676034999999999</v>
      </c>
      <c r="M54" s="68">
        <v>30.338325000000001</v>
      </c>
      <c r="N54" s="68">
        <v>31.433216999999999</v>
      </c>
      <c r="O54" s="68">
        <v>32.510353000000002</v>
      </c>
      <c r="P54" s="68">
        <v>32.194479000000001</v>
      </c>
      <c r="Q54" s="68">
        <v>30.92802</v>
      </c>
      <c r="R54" s="68">
        <v>30.722297999999999</v>
      </c>
      <c r="S54" s="68">
        <v>29.595977000000001</v>
      </c>
      <c r="T54" s="68">
        <v>29.128499000000001</v>
      </c>
      <c r="U54" s="68">
        <v>29.095613</v>
      </c>
      <c r="V54" s="68">
        <v>28.357616</v>
      </c>
      <c r="W54" s="68">
        <v>28.335778000000001</v>
      </c>
      <c r="X54" s="68">
        <v>27.404743</v>
      </c>
      <c r="Y54" s="68">
        <v>27.357734000000001</v>
      </c>
      <c r="Z54" s="68">
        <v>27.809621</v>
      </c>
      <c r="AA54" s="68">
        <v>29.927185999999999</v>
      </c>
      <c r="AB54" s="68">
        <v>30.241679000000001</v>
      </c>
      <c r="AC54" s="68">
        <v>33.430008999999998</v>
      </c>
      <c r="AD54" s="68">
        <v>32.151342</v>
      </c>
      <c r="AE54" s="68">
        <v>28.504470000000001</v>
      </c>
      <c r="AF54" s="68">
        <v>25.385138000000001</v>
      </c>
      <c r="AG54" s="68">
        <v>25.232996</v>
      </c>
      <c r="AH54" s="68">
        <v>25.151019000000002</v>
      </c>
      <c r="AI54" s="68">
        <v>24.638249999999999</v>
      </c>
      <c r="AJ54" s="68">
        <v>26.637853</v>
      </c>
      <c r="AK54" s="68">
        <v>28.670566000000001</v>
      </c>
      <c r="AL54" s="68">
        <v>29.655564999999999</v>
      </c>
      <c r="AM54" s="68">
        <v>32.518999999999998</v>
      </c>
      <c r="AN54" s="68">
        <v>31.123999999999999</v>
      </c>
      <c r="AO54" s="68">
        <v>29.082208000000001</v>
      </c>
      <c r="AP54" s="68">
        <v>28.414141000000001</v>
      </c>
      <c r="AQ54" s="68">
        <v>27.684885000000001</v>
      </c>
      <c r="AR54" s="68">
        <v>27.524709999999999</v>
      </c>
      <c r="AS54" s="68">
        <v>28.52739</v>
      </c>
      <c r="AT54" s="68">
        <v>26.396702999999999</v>
      </c>
      <c r="AU54" s="68">
        <v>25.430175999999999</v>
      </c>
      <c r="AV54" s="68">
        <v>25.144577999999999</v>
      </c>
      <c r="AW54" s="68">
        <v>26.387581000000001</v>
      </c>
      <c r="AX54" s="68">
        <v>27.531147353000001</v>
      </c>
      <c r="AY54" s="68">
        <v>32.056611246999999</v>
      </c>
      <c r="AZ54" s="301">
        <v>32.202689999999997</v>
      </c>
      <c r="BA54" s="301">
        <v>32.100670000000001</v>
      </c>
      <c r="BB54" s="301">
        <v>31.749700000000001</v>
      </c>
      <c r="BC54" s="301">
        <v>31.34976</v>
      </c>
      <c r="BD54" s="301">
        <v>30.87078</v>
      </c>
      <c r="BE54" s="301">
        <v>30.713719999999999</v>
      </c>
      <c r="BF54" s="301">
        <v>30.385020000000001</v>
      </c>
      <c r="BG54" s="301">
        <v>30.576560000000001</v>
      </c>
      <c r="BH54" s="301">
        <v>29.998169999999998</v>
      </c>
      <c r="BI54" s="301">
        <v>30.384589999999999</v>
      </c>
      <c r="BJ54" s="301">
        <v>30.863700000000001</v>
      </c>
      <c r="BK54" s="301">
        <v>32.875999999999998</v>
      </c>
      <c r="BL54" s="301">
        <v>33.024909999999998</v>
      </c>
      <c r="BM54" s="301">
        <v>32.921349999999997</v>
      </c>
      <c r="BN54" s="301">
        <v>32.569760000000002</v>
      </c>
      <c r="BO54" s="301">
        <v>32.168979999999998</v>
      </c>
      <c r="BP54" s="301">
        <v>31.68817</v>
      </c>
      <c r="BQ54" s="301">
        <v>31.53125</v>
      </c>
      <c r="BR54" s="301">
        <v>31.203849999999999</v>
      </c>
      <c r="BS54" s="301">
        <v>31.396529999999998</v>
      </c>
      <c r="BT54" s="301">
        <v>30.818010000000001</v>
      </c>
      <c r="BU54" s="301">
        <v>31.204219999999999</v>
      </c>
      <c r="BV54" s="301">
        <v>31.686679999999999</v>
      </c>
    </row>
    <row r="55" spans="1:74" ht="11.15" customHeight="1" x14ac:dyDescent="0.25">
      <c r="A55" s="61" t="s">
        <v>488</v>
      </c>
      <c r="B55" s="172" t="s">
        <v>400</v>
      </c>
      <c r="C55" s="68">
        <v>248.887</v>
      </c>
      <c r="D55" s="68">
        <v>253.249</v>
      </c>
      <c r="E55" s="68">
        <v>239.67</v>
      </c>
      <c r="F55" s="68">
        <v>240.14500000000001</v>
      </c>
      <c r="G55" s="68">
        <v>242.887</v>
      </c>
      <c r="H55" s="68">
        <v>240.71600000000001</v>
      </c>
      <c r="I55" s="68">
        <v>234.29300000000001</v>
      </c>
      <c r="J55" s="68">
        <v>236.30199999999999</v>
      </c>
      <c r="K55" s="68">
        <v>239.97</v>
      </c>
      <c r="L55" s="68">
        <v>232.672</v>
      </c>
      <c r="M55" s="68">
        <v>230.23599999999999</v>
      </c>
      <c r="N55" s="68">
        <v>246.5</v>
      </c>
      <c r="O55" s="68">
        <v>262.36599999999999</v>
      </c>
      <c r="P55" s="68">
        <v>252.05799999999999</v>
      </c>
      <c r="Q55" s="68">
        <v>236.55500000000001</v>
      </c>
      <c r="R55" s="68">
        <v>230.869</v>
      </c>
      <c r="S55" s="68">
        <v>235.83</v>
      </c>
      <c r="T55" s="68">
        <v>229.91399999999999</v>
      </c>
      <c r="U55" s="68">
        <v>235.434</v>
      </c>
      <c r="V55" s="68">
        <v>230.36199999999999</v>
      </c>
      <c r="W55" s="68">
        <v>232.04300000000001</v>
      </c>
      <c r="X55" s="68">
        <v>224.47300000000001</v>
      </c>
      <c r="Y55" s="68">
        <v>233.691</v>
      </c>
      <c r="Z55" s="68">
        <v>254.1</v>
      </c>
      <c r="AA55" s="68">
        <v>265.71100000000001</v>
      </c>
      <c r="AB55" s="68">
        <v>253.09100000000001</v>
      </c>
      <c r="AC55" s="68">
        <v>261.82299999999998</v>
      </c>
      <c r="AD55" s="68">
        <v>258.46300000000002</v>
      </c>
      <c r="AE55" s="68">
        <v>258.952</v>
      </c>
      <c r="AF55" s="68">
        <v>254.47900000000001</v>
      </c>
      <c r="AG55" s="68">
        <v>250.36</v>
      </c>
      <c r="AH55" s="68">
        <v>237.53399999999999</v>
      </c>
      <c r="AI55" s="68">
        <v>227.578</v>
      </c>
      <c r="AJ55" s="68">
        <v>227.61586700000001</v>
      </c>
      <c r="AK55" s="68">
        <v>241.22969800000001</v>
      </c>
      <c r="AL55" s="68">
        <v>243.39474999999999</v>
      </c>
      <c r="AM55" s="68">
        <v>255.13900000000001</v>
      </c>
      <c r="AN55" s="68">
        <v>241.09299999999999</v>
      </c>
      <c r="AO55" s="68">
        <v>237.64709199999999</v>
      </c>
      <c r="AP55" s="68">
        <v>238.42045100000001</v>
      </c>
      <c r="AQ55" s="68">
        <v>239.85271499999999</v>
      </c>
      <c r="AR55" s="68">
        <v>237.23922099999999</v>
      </c>
      <c r="AS55" s="68">
        <v>230.768698</v>
      </c>
      <c r="AT55" s="68">
        <v>225.69403299999999</v>
      </c>
      <c r="AU55" s="68">
        <v>227.045558</v>
      </c>
      <c r="AV55" s="68">
        <v>216.69439</v>
      </c>
      <c r="AW55" s="68">
        <v>220.606607</v>
      </c>
      <c r="AX55" s="68">
        <v>233.92342857</v>
      </c>
      <c r="AY55" s="68">
        <v>253.71601268000001</v>
      </c>
      <c r="AZ55" s="301">
        <v>254.82239999999999</v>
      </c>
      <c r="BA55" s="301">
        <v>243.143</v>
      </c>
      <c r="BB55" s="301">
        <v>241.30619999999999</v>
      </c>
      <c r="BC55" s="301">
        <v>241.93219999999999</v>
      </c>
      <c r="BD55" s="301">
        <v>246.8289</v>
      </c>
      <c r="BE55" s="301">
        <v>245.50630000000001</v>
      </c>
      <c r="BF55" s="301">
        <v>237.2696</v>
      </c>
      <c r="BG55" s="301">
        <v>233.9504</v>
      </c>
      <c r="BH55" s="301">
        <v>229.9905</v>
      </c>
      <c r="BI55" s="301">
        <v>239.2466</v>
      </c>
      <c r="BJ55" s="301">
        <v>249.14930000000001</v>
      </c>
      <c r="BK55" s="301">
        <v>257.65320000000003</v>
      </c>
      <c r="BL55" s="301">
        <v>257.75619999999998</v>
      </c>
      <c r="BM55" s="301">
        <v>248.22239999999999</v>
      </c>
      <c r="BN55" s="301">
        <v>242.6994</v>
      </c>
      <c r="BO55" s="301">
        <v>242.97470000000001</v>
      </c>
      <c r="BP55" s="301">
        <v>247.46</v>
      </c>
      <c r="BQ55" s="301">
        <v>247.6045</v>
      </c>
      <c r="BR55" s="301">
        <v>241.62479999999999</v>
      </c>
      <c r="BS55" s="301">
        <v>238.786</v>
      </c>
      <c r="BT55" s="301">
        <v>235.09970000000001</v>
      </c>
      <c r="BU55" s="301">
        <v>241.40100000000001</v>
      </c>
      <c r="BV55" s="301">
        <v>250.6377</v>
      </c>
    </row>
    <row r="56" spans="1:74" ht="11.15" customHeight="1" x14ac:dyDescent="0.25">
      <c r="A56" s="61" t="s">
        <v>489</v>
      </c>
      <c r="B56" s="172" t="s">
        <v>401</v>
      </c>
      <c r="C56" s="68">
        <v>24.969000000000001</v>
      </c>
      <c r="D56" s="68">
        <v>24.768999999999998</v>
      </c>
      <c r="E56" s="68">
        <v>22.863</v>
      </c>
      <c r="F56" s="68">
        <v>22.582999999999998</v>
      </c>
      <c r="G56" s="68">
        <v>23.776</v>
      </c>
      <c r="H56" s="68">
        <v>24.55</v>
      </c>
      <c r="I56" s="68">
        <v>24.228999999999999</v>
      </c>
      <c r="J56" s="68">
        <v>23.227</v>
      </c>
      <c r="K56" s="68">
        <v>24.748000000000001</v>
      </c>
      <c r="L56" s="68">
        <v>24.888000000000002</v>
      </c>
      <c r="M56" s="68">
        <v>24.106999999999999</v>
      </c>
      <c r="N56" s="68">
        <v>25.768999999999998</v>
      </c>
      <c r="O56" s="68">
        <v>28.704999999999998</v>
      </c>
      <c r="P56" s="68">
        <v>23.864000000000001</v>
      </c>
      <c r="Q56" s="68">
        <v>20.864999999999998</v>
      </c>
      <c r="R56" s="68">
        <v>20.866</v>
      </c>
      <c r="S56" s="68">
        <v>22.169</v>
      </c>
      <c r="T56" s="68">
        <v>21.491</v>
      </c>
      <c r="U56" s="68">
        <v>21.916</v>
      </c>
      <c r="V56" s="68">
        <v>23.084</v>
      </c>
      <c r="W56" s="68">
        <v>23.007000000000001</v>
      </c>
      <c r="X56" s="68">
        <v>23.33</v>
      </c>
      <c r="Y56" s="68">
        <v>24.834</v>
      </c>
      <c r="Z56" s="68">
        <v>26.129000000000001</v>
      </c>
      <c r="AA56" s="68">
        <v>28.536999999999999</v>
      </c>
      <c r="AB56" s="68">
        <v>26.396999999999998</v>
      </c>
      <c r="AC56" s="68">
        <v>22.585000000000001</v>
      </c>
      <c r="AD56" s="68">
        <v>22.888999999999999</v>
      </c>
      <c r="AE56" s="68">
        <v>24.068999999999999</v>
      </c>
      <c r="AF56" s="68">
        <v>23.495000000000001</v>
      </c>
      <c r="AG56" s="68">
        <v>24.292999999999999</v>
      </c>
      <c r="AH56" s="68">
        <v>25.151</v>
      </c>
      <c r="AI56" s="68">
        <v>22.542999999999999</v>
      </c>
      <c r="AJ56" s="68">
        <v>25.205065000000001</v>
      </c>
      <c r="AK56" s="68">
        <v>25.039054</v>
      </c>
      <c r="AL56" s="68">
        <v>25.398053999999998</v>
      </c>
      <c r="AM56" s="68">
        <v>22.939</v>
      </c>
      <c r="AN56" s="68">
        <v>20.896000000000001</v>
      </c>
      <c r="AO56" s="68">
        <v>20.259076</v>
      </c>
      <c r="AP56" s="68">
        <v>21.279779000000001</v>
      </c>
      <c r="AQ56" s="68">
        <v>20.360513999999998</v>
      </c>
      <c r="AR56" s="68">
        <v>18.600299</v>
      </c>
      <c r="AS56" s="68">
        <v>17.886856999999999</v>
      </c>
      <c r="AT56" s="68">
        <v>18.165274</v>
      </c>
      <c r="AU56" s="68">
        <v>18.506231</v>
      </c>
      <c r="AV56" s="68">
        <v>18.285882000000001</v>
      </c>
      <c r="AW56" s="68">
        <v>18.044886999999999</v>
      </c>
      <c r="AX56" s="68">
        <v>17.291857143000001</v>
      </c>
      <c r="AY56" s="68">
        <v>19.403697682000001</v>
      </c>
      <c r="AZ56" s="301">
        <v>19.891069999999999</v>
      </c>
      <c r="BA56" s="301">
        <v>18.272480000000002</v>
      </c>
      <c r="BB56" s="301">
        <v>18.714120000000001</v>
      </c>
      <c r="BC56" s="301">
        <v>20.196870000000001</v>
      </c>
      <c r="BD56" s="301">
        <v>21.66244</v>
      </c>
      <c r="BE56" s="301">
        <v>22.420639999999999</v>
      </c>
      <c r="BF56" s="301">
        <v>23.652439999999999</v>
      </c>
      <c r="BG56" s="301">
        <v>23.48715</v>
      </c>
      <c r="BH56" s="301">
        <v>24.740559999999999</v>
      </c>
      <c r="BI56" s="301">
        <v>25.497430000000001</v>
      </c>
      <c r="BJ56" s="301">
        <v>26.86571</v>
      </c>
      <c r="BK56" s="301">
        <v>26.96677</v>
      </c>
      <c r="BL56" s="301">
        <v>26.137229999999999</v>
      </c>
      <c r="BM56" s="301">
        <v>23.453749999999999</v>
      </c>
      <c r="BN56" s="301">
        <v>22.70909</v>
      </c>
      <c r="BO56" s="301">
        <v>23.507010000000001</v>
      </c>
      <c r="BP56" s="301">
        <v>24.43675</v>
      </c>
      <c r="BQ56" s="301">
        <v>24.865590000000001</v>
      </c>
      <c r="BR56" s="301">
        <v>25.907920000000001</v>
      </c>
      <c r="BS56" s="301">
        <v>25.463470000000001</v>
      </c>
      <c r="BT56" s="301">
        <v>26.505939999999999</v>
      </c>
      <c r="BU56" s="301">
        <v>26.761019999999998</v>
      </c>
      <c r="BV56" s="301">
        <v>27.915410000000001</v>
      </c>
    </row>
    <row r="57" spans="1:74" ht="11.15" customHeight="1" x14ac:dyDescent="0.25">
      <c r="A57" s="61" t="s">
        <v>490</v>
      </c>
      <c r="B57" s="172" t="s">
        <v>676</v>
      </c>
      <c r="C57" s="68">
        <v>223.91800000000001</v>
      </c>
      <c r="D57" s="68">
        <v>228.48</v>
      </c>
      <c r="E57" s="68">
        <v>216.80699999999999</v>
      </c>
      <c r="F57" s="68">
        <v>217.56200000000001</v>
      </c>
      <c r="G57" s="68">
        <v>219.11099999999999</v>
      </c>
      <c r="H57" s="68">
        <v>216.166</v>
      </c>
      <c r="I57" s="68">
        <v>210.06399999999999</v>
      </c>
      <c r="J57" s="68">
        <v>213.07499999999999</v>
      </c>
      <c r="K57" s="68">
        <v>215.22200000000001</v>
      </c>
      <c r="L57" s="68">
        <v>207.78399999999999</v>
      </c>
      <c r="M57" s="68">
        <v>206.12899999999999</v>
      </c>
      <c r="N57" s="68">
        <v>220.73099999999999</v>
      </c>
      <c r="O57" s="68">
        <v>233.661</v>
      </c>
      <c r="P57" s="68">
        <v>228.19399999999999</v>
      </c>
      <c r="Q57" s="68">
        <v>215.69</v>
      </c>
      <c r="R57" s="68">
        <v>210.00299999999999</v>
      </c>
      <c r="S57" s="68">
        <v>213.661</v>
      </c>
      <c r="T57" s="68">
        <v>208.423</v>
      </c>
      <c r="U57" s="68">
        <v>213.518</v>
      </c>
      <c r="V57" s="68">
        <v>207.27799999999999</v>
      </c>
      <c r="W57" s="68">
        <v>209.036</v>
      </c>
      <c r="X57" s="68">
        <v>201.143</v>
      </c>
      <c r="Y57" s="68">
        <v>208.857</v>
      </c>
      <c r="Z57" s="68">
        <v>227.971</v>
      </c>
      <c r="AA57" s="68">
        <v>237.17400000000001</v>
      </c>
      <c r="AB57" s="68">
        <v>226.69399999999999</v>
      </c>
      <c r="AC57" s="68">
        <v>239.238</v>
      </c>
      <c r="AD57" s="68">
        <v>235.57400000000001</v>
      </c>
      <c r="AE57" s="68">
        <v>234.88300000000001</v>
      </c>
      <c r="AF57" s="68">
        <v>230.98400000000001</v>
      </c>
      <c r="AG57" s="68">
        <v>226.06700000000001</v>
      </c>
      <c r="AH57" s="68">
        <v>212.38300000000001</v>
      </c>
      <c r="AI57" s="68">
        <v>205.035</v>
      </c>
      <c r="AJ57" s="68">
        <v>202.41080199999999</v>
      </c>
      <c r="AK57" s="68">
        <v>216.19064399999999</v>
      </c>
      <c r="AL57" s="68">
        <v>217.99669599999999</v>
      </c>
      <c r="AM57" s="68">
        <v>232.2</v>
      </c>
      <c r="AN57" s="68">
        <v>220.197</v>
      </c>
      <c r="AO57" s="68">
        <v>217.38801599999999</v>
      </c>
      <c r="AP57" s="68">
        <v>217.140672</v>
      </c>
      <c r="AQ57" s="68">
        <v>219.49220099999999</v>
      </c>
      <c r="AR57" s="68">
        <v>218.63892200000001</v>
      </c>
      <c r="AS57" s="68">
        <v>212.88184100000001</v>
      </c>
      <c r="AT57" s="68">
        <v>207.52875900000001</v>
      </c>
      <c r="AU57" s="68">
        <v>208.53932699999999</v>
      </c>
      <c r="AV57" s="68">
        <v>198.40850800000001</v>
      </c>
      <c r="AW57" s="68">
        <v>202.56172000000001</v>
      </c>
      <c r="AX57" s="68">
        <v>216.63242857</v>
      </c>
      <c r="AY57" s="68">
        <v>234.31207860000001</v>
      </c>
      <c r="AZ57" s="301">
        <v>234.93129999999999</v>
      </c>
      <c r="BA57" s="301">
        <v>224.87049999999999</v>
      </c>
      <c r="BB57" s="301">
        <v>222.59209999999999</v>
      </c>
      <c r="BC57" s="301">
        <v>221.7353</v>
      </c>
      <c r="BD57" s="301">
        <v>225.16640000000001</v>
      </c>
      <c r="BE57" s="301">
        <v>223.0857</v>
      </c>
      <c r="BF57" s="301">
        <v>213.6172</v>
      </c>
      <c r="BG57" s="301">
        <v>210.4632</v>
      </c>
      <c r="BH57" s="301">
        <v>205.25</v>
      </c>
      <c r="BI57" s="301">
        <v>213.7492</v>
      </c>
      <c r="BJ57" s="301">
        <v>222.28360000000001</v>
      </c>
      <c r="BK57" s="301">
        <v>230.6865</v>
      </c>
      <c r="BL57" s="301">
        <v>231.619</v>
      </c>
      <c r="BM57" s="301">
        <v>224.7687</v>
      </c>
      <c r="BN57" s="301">
        <v>219.99029999999999</v>
      </c>
      <c r="BO57" s="301">
        <v>219.4676</v>
      </c>
      <c r="BP57" s="301">
        <v>223.0232</v>
      </c>
      <c r="BQ57" s="301">
        <v>222.7389</v>
      </c>
      <c r="BR57" s="301">
        <v>215.71690000000001</v>
      </c>
      <c r="BS57" s="301">
        <v>213.32249999999999</v>
      </c>
      <c r="BT57" s="301">
        <v>208.59370000000001</v>
      </c>
      <c r="BU57" s="301">
        <v>214.64</v>
      </c>
      <c r="BV57" s="301">
        <v>222.72219999999999</v>
      </c>
    </row>
    <row r="58" spans="1:74" ht="11.15" customHeight="1" x14ac:dyDescent="0.25">
      <c r="A58" s="61" t="s">
        <v>513</v>
      </c>
      <c r="B58" s="172" t="s">
        <v>385</v>
      </c>
      <c r="C58" s="68">
        <v>42.640999999999998</v>
      </c>
      <c r="D58" s="68">
        <v>43.052999999999997</v>
      </c>
      <c r="E58" s="68">
        <v>40.345999999999997</v>
      </c>
      <c r="F58" s="68">
        <v>41.19</v>
      </c>
      <c r="G58" s="68">
        <v>41.631999999999998</v>
      </c>
      <c r="H58" s="68">
        <v>40.893999999999998</v>
      </c>
      <c r="I58" s="68">
        <v>40.985999999999997</v>
      </c>
      <c r="J58" s="68">
        <v>41.777999999999999</v>
      </c>
      <c r="K58" s="68">
        <v>46.786999999999999</v>
      </c>
      <c r="L58" s="68">
        <v>42.29</v>
      </c>
      <c r="M58" s="68">
        <v>39.314999999999998</v>
      </c>
      <c r="N58" s="68">
        <v>41.585000000000001</v>
      </c>
      <c r="O58" s="68">
        <v>41.158000000000001</v>
      </c>
      <c r="P58" s="68">
        <v>42.018999999999998</v>
      </c>
      <c r="Q58" s="68">
        <v>41.646000000000001</v>
      </c>
      <c r="R58" s="68">
        <v>40.871000000000002</v>
      </c>
      <c r="S58" s="68">
        <v>39.292999999999999</v>
      </c>
      <c r="T58" s="68">
        <v>40.546999999999997</v>
      </c>
      <c r="U58" s="68">
        <v>43.029000000000003</v>
      </c>
      <c r="V58" s="68">
        <v>43.15</v>
      </c>
      <c r="W58" s="68">
        <v>44.331000000000003</v>
      </c>
      <c r="X58" s="68">
        <v>39.781999999999996</v>
      </c>
      <c r="Y58" s="68">
        <v>40.622</v>
      </c>
      <c r="Z58" s="68">
        <v>40.466999999999999</v>
      </c>
      <c r="AA58" s="68">
        <v>43.634</v>
      </c>
      <c r="AB58" s="68">
        <v>42.631</v>
      </c>
      <c r="AC58" s="68">
        <v>39.872999999999998</v>
      </c>
      <c r="AD58" s="68">
        <v>39.993000000000002</v>
      </c>
      <c r="AE58" s="68">
        <v>40.354999999999997</v>
      </c>
      <c r="AF58" s="68">
        <v>41.610999999999997</v>
      </c>
      <c r="AG58" s="68">
        <v>40.993000000000002</v>
      </c>
      <c r="AH58" s="68">
        <v>40.090000000000003</v>
      </c>
      <c r="AI58" s="68">
        <v>40.134999999999998</v>
      </c>
      <c r="AJ58" s="68">
        <v>37.636000000000003</v>
      </c>
      <c r="AK58" s="68">
        <v>37.662999999999997</v>
      </c>
      <c r="AL58" s="68">
        <v>38.627000000000002</v>
      </c>
      <c r="AM58" s="68">
        <v>42.558</v>
      </c>
      <c r="AN58" s="68">
        <v>39.835999999999999</v>
      </c>
      <c r="AO58" s="68">
        <v>38.953651999999998</v>
      </c>
      <c r="AP58" s="68">
        <v>40.509784000000003</v>
      </c>
      <c r="AQ58" s="68">
        <v>43.355421</v>
      </c>
      <c r="AR58" s="68">
        <v>44.708741000000003</v>
      </c>
      <c r="AS58" s="68">
        <v>43.804578999999997</v>
      </c>
      <c r="AT58" s="68">
        <v>42.528813</v>
      </c>
      <c r="AU58" s="68">
        <v>41.968598999999998</v>
      </c>
      <c r="AV58" s="68">
        <v>40.336942000000001</v>
      </c>
      <c r="AW58" s="68">
        <v>36.726464999999997</v>
      </c>
      <c r="AX58" s="68">
        <v>34.884999999999998</v>
      </c>
      <c r="AY58" s="68">
        <v>37.497799409000002</v>
      </c>
      <c r="AZ58" s="301">
        <v>37.244399999999999</v>
      </c>
      <c r="BA58" s="301">
        <v>36.982489999999999</v>
      </c>
      <c r="BB58" s="301">
        <v>37.91283</v>
      </c>
      <c r="BC58" s="301">
        <v>38.77946</v>
      </c>
      <c r="BD58" s="301">
        <v>38.39376</v>
      </c>
      <c r="BE58" s="301">
        <v>39.874989999999997</v>
      </c>
      <c r="BF58" s="301">
        <v>39.689720000000001</v>
      </c>
      <c r="BG58" s="301">
        <v>41.258960000000002</v>
      </c>
      <c r="BH58" s="301">
        <v>40.546050000000001</v>
      </c>
      <c r="BI58" s="301">
        <v>38.503399999999999</v>
      </c>
      <c r="BJ58" s="301">
        <v>38.397359999999999</v>
      </c>
      <c r="BK58" s="301">
        <v>38.923250000000003</v>
      </c>
      <c r="BL58" s="301">
        <v>38.452669999999998</v>
      </c>
      <c r="BM58" s="301">
        <v>37.978140000000003</v>
      </c>
      <c r="BN58" s="301">
        <v>38.762039999999999</v>
      </c>
      <c r="BO58" s="301">
        <v>39.49568</v>
      </c>
      <c r="BP58" s="301">
        <v>38.99606</v>
      </c>
      <c r="BQ58" s="301">
        <v>40.379449999999999</v>
      </c>
      <c r="BR58" s="301">
        <v>40.131839999999997</v>
      </c>
      <c r="BS58" s="301">
        <v>41.624229999999997</v>
      </c>
      <c r="BT58" s="301">
        <v>40.77205</v>
      </c>
      <c r="BU58" s="301">
        <v>38.676639999999999</v>
      </c>
      <c r="BV58" s="301">
        <v>38.540610000000001</v>
      </c>
    </row>
    <row r="59" spans="1:74" ht="11.15" customHeight="1" x14ac:dyDescent="0.25">
      <c r="A59" s="61" t="s">
        <v>469</v>
      </c>
      <c r="B59" s="172" t="s">
        <v>397</v>
      </c>
      <c r="C59" s="68">
        <v>141.34</v>
      </c>
      <c r="D59" s="68">
        <v>138.88800000000001</v>
      </c>
      <c r="E59" s="68">
        <v>130.47800000000001</v>
      </c>
      <c r="F59" s="68">
        <v>120.928</v>
      </c>
      <c r="G59" s="68">
        <v>115.58</v>
      </c>
      <c r="H59" s="68">
        <v>120.54900000000001</v>
      </c>
      <c r="I59" s="68">
        <v>127.215</v>
      </c>
      <c r="J59" s="68">
        <v>132.26599999999999</v>
      </c>
      <c r="K59" s="68">
        <v>137.249</v>
      </c>
      <c r="L59" s="68">
        <v>124.773</v>
      </c>
      <c r="M59" s="68">
        <v>126.54300000000001</v>
      </c>
      <c r="N59" s="68">
        <v>140.16200000000001</v>
      </c>
      <c r="O59" s="68">
        <v>140.12899999999999</v>
      </c>
      <c r="P59" s="68">
        <v>136.32300000000001</v>
      </c>
      <c r="Q59" s="68">
        <v>132.172</v>
      </c>
      <c r="R59" s="68">
        <v>128.274</v>
      </c>
      <c r="S59" s="68">
        <v>129.86500000000001</v>
      </c>
      <c r="T59" s="68">
        <v>131.09399999999999</v>
      </c>
      <c r="U59" s="68">
        <v>137.67400000000001</v>
      </c>
      <c r="V59" s="68">
        <v>135.636</v>
      </c>
      <c r="W59" s="68">
        <v>131.83799999999999</v>
      </c>
      <c r="X59" s="68">
        <v>120.07299999999999</v>
      </c>
      <c r="Y59" s="68">
        <v>126.221</v>
      </c>
      <c r="Z59" s="68">
        <v>140.083</v>
      </c>
      <c r="AA59" s="68">
        <v>143.19</v>
      </c>
      <c r="AB59" s="68">
        <v>132.91800000000001</v>
      </c>
      <c r="AC59" s="68">
        <v>126.782</v>
      </c>
      <c r="AD59" s="68">
        <v>150.922</v>
      </c>
      <c r="AE59" s="68">
        <v>176.62700000000001</v>
      </c>
      <c r="AF59" s="68">
        <v>176.947</v>
      </c>
      <c r="AG59" s="68">
        <v>178.8</v>
      </c>
      <c r="AH59" s="68">
        <v>179.76300000000001</v>
      </c>
      <c r="AI59" s="68">
        <v>172.50200000000001</v>
      </c>
      <c r="AJ59" s="68">
        <v>156.23500000000001</v>
      </c>
      <c r="AK59" s="68">
        <v>157.20500000000001</v>
      </c>
      <c r="AL59" s="68">
        <v>161.18799999999999</v>
      </c>
      <c r="AM59" s="68">
        <v>162.81</v>
      </c>
      <c r="AN59" s="68">
        <v>143.404</v>
      </c>
      <c r="AO59" s="68">
        <v>145.477451</v>
      </c>
      <c r="AP59" s="68">
        <v>136.014297</v>
      </c>
      <c r="AQ59" s="68">
        <v>139.960543</v>
      </c>
      <c r="AR59" s="68">
        <v>140.059552</v>
      </c>
      <c r="AS59" s="68">
        <v>142.04915600000001</v>
      </c>
      <c r="AT59" s="68">
        <v>137.85044099999999</v>
      </c>
      <c r="AU59" s="68">
        <v>131.656395</v>
      </c>
      <c r="AV59" s="68">
        <v>132.55944400000001</v>
      </c>
      <c r="AW59" s="68">
        <v>131.60939400000001</v>
      </c>
      <c r="AX59" s="68">
        <v>127.20942857</v>
      </c>
      <c r="AY59" s="68">
        <v>122.77850434</v>
      </c>
      <c r="AZ59" s="301">
        <v>120.1103</v>
      </c>
      <c r="BA59" s="301">
        <v>114.8305</v>
      </c>
      <c r="BB59" s="301">
        <v>114.4006</v>
      </c>
      <c r="BC59" s="301">
        <v>118.20950000000001</v>
      </c>
      <c r="BD59" s="301">
        <v>120.9975</v>
      </c>
      <c r="BE59" s="301">
        <v>126.7752</v>
      </c>
      <c r="BF59" s="301">
        <v>129.82400000000001</v>
      </c>
      <c r="BG59" s="301">
        <v>128.88570000000001</v>
      </c>
      <c r="BH59" s="301">
        <v>120.977</v>
      </c>
      <c r="BI59" s="301">
        <v>124.6679</v>
      </c>
      <c r="BJ59" s="301">
        <v>130.64510000000001</v>
      </c>
      <c r="BK59" s="301">
        <v>129.1901</v>
      </c>
      <c r="BL59" s="301">
        <v>125.29949999999999</v>
      </c>
      <c r="BM59" s="301">
        <v>119.31489999999999</v>
      </c>
      <c r="BN59" s="301">
        <v>118.3485</v>
      </c>
      <c r="BO59" s="301">
        <v>121.7419</v>
      </c>
      <c r="BP59" s="301">
        <v>124.4271</v>
      </c>
      <c r="BQ59" s="301">
        <v>129.79750000000001</v>
      </c>
      <c r="BR59" s="301">
        <v>132.5727</v>
      </c>
      <c r="BS59" s="301">
        <v>131.28</v>
      </c>
      <c r="BT59" s="301">
        <v>124.41849999999999</v>
      </c>
      <c r="BU59" s="301">
        <v>127.39660000000001</v>
      </c>
      <c r="BV59" s="301">
        <v>133.21180000000001</v>
      </c>
    </row>
    <row r="60" spans="1:74" ht="11.15" customHeight="1" x14ac:dyDescent="0.25">
      <c r="A60" s="61" t="s">
        <v>514</v>
      </c>
      <c r="B60" s="172" t="s">
        <v>398</v>
      </c>
      <c r="C60" s="68">
        <v>32.456000000000003</v>
      </c>
      <c r="D60" s="68">
        <v>32.911000000000001</v>
      </c>
      <c r="E60" s="68">
        <v>35.048000000000002</v>
      </c>
      <c r="F60" s="68">
        <v>32.338999999999999</v>
      </c>
      <c r="G60" s="68">
        <v>31.861000000000001</v>
      </c>
      <c r="H60" s="68">
        <v>30.027999999999999</v>
      </c>
      <c r="I60" s="68">
        <v>29.334</v>
      </c>
      <c r="J60" s="68">
        <v>27.844999999999999</v>
      </c>
      <c r="K60" s="68">
        <v>28.704000000000001</v>
      </c>
      <c r="L60" s="68">
        <v>29.234000000000002</v>
      </c>
      <c r="M60" s="68">
        <v>29.792999999999999</v>
      </c>
      <c r="N60" s="68">
        <v>28.314</v>
      </c>
      <c r="O60" s="68">
        <v>29.748999999999999</v>
      </c>
      <c r="P60" s="68">
        <v>28.41</v>
      </c>
      <c r="Q60" s="68">
        <v>29.18</v>
      </c>
      <c r="R60" s="68">
        <v>28.93</v>
      </c>
      <c r="S60" s="68">
        <v>30.155999999999999</v>
      </c>
      <c r="T60" s="68">
        <v>30.466999999999999</v>
      </c>
      <c r="U60" s="68">
        <v>30.712</v>
      </c>
      <c r="V60" s="68">
        <v>28.788</v>
      </c>
      <c r="W60" s="68">
        <v>30.03</v>
      </c>
      <c r="X60" s="68">
        <v>29.681000000000001</v>
      </c>
      <c r="Y60" s="68">
        <v>32.659999999999997</v>
      </c>
      <c r="Z60" s="68">
        <v>30.52</v>
      </c>
      <c r="AA60" s="68">
        <v>30.305</v>
      </c>
      <c r="AB60" s="68">
        <v>31.327999999999999</v>
      </c>
      <c r="AC60" s="68">
        <v>34.819000000000003</v>
      </c>
      <c r="AD60" s="68">
        <v>36.174999999999997</v>
      </c>
      <c r="AE60" s="68">
        <v>38.454000000000001</v>
      </c>
      <c r="AF60" s="68">
        <v>39.524000000000001</v>
      </c>
      <c r="AG60" s="68">
        <v>35.871000000000002</v>
      </c>
      <c r="AH60" s="68">
        <v>34.386000000000003</v>
      </c>
      <c r="AI60" s="68">
        <v>32.124000000000002</v>
      </c>
      <c r="AJ60" s="68">
        <v>31.212</v>
      </c>
      <c r="AK60" s="68">
        <v>31.134</v>
      </c>
      <c r="AL60" s="68">
        <v>30.172999999999998</v>
      </c>
      <c r="AM60" s="68">
        <v>32.033000000000001</v>
      </c>
      <c r="AN60" s="68">
        <v>31.15</v>
      </c>
      <c r="AO60" s="68">
        <v>30.908000000000001</v>
      </c>
      <c r="AP60" s="68">
        <v>31.274999999999999</v>
      </c>
      <c r="AQ60" s="68">
        <v>31.683</v>
      </c>
      <c r="AR60" s="68">
        <v>31.149000000000001</v>
      </c>
      <c r="AS60" s="68">
        <v>29.109000000000002</v>
      </c>
      <c r="AT60" s="68">
        <v>29.43</v>
      </c>
      <c r="AU60" s="68">
        <v>28.024999999999999</v>
      </c>
      <c r="AV60" s="68">
        <v>28.378</v>
      </c>
      <c r="AW60" s="68">
        <v>27.622</v>
      </c>
      <c r="AX60" s="68">
        <v>26.018857143000002</v>
      </c>
      <c r="AY60" s="68">
        <v>25.357190229</v>
      </c>
      <c r="AZ60" s="301">
        <v>26.200220000000002</v>
      </c>
      <c r="BA60" s="301">
        <v>27.243819999999999</v>
      </c>
      <c r="BB60" s="301">
        <v>27.359729999999999</v>
      </c>
      <c r="BC60" s="301">
        <v>29.314789999999999</v>
      </c>
      <c r="BD60" s="301">
        <v>29.808910000000001</v>
      </c>
      <c r="BE60" s="301">
        <v>29.093109999999999</v>
      </c>
      <c r="BF60" s="301">
        <v>28.341640000000002</v>
      </c>
      <c r="BG60" s="301">
        <v>28.99211</v>
      </c>
      <c r="BH60" s="301">
        <v>29.84768</v>
      </c>
      <c r="BI60" s="301">
        <v>31.631360000000001</v>
      </c>
      <c r="BJ60" s="301">
        <v>30.60079</v>
      </c>
      <c r="BK60" s="301">
        <v>30.60492</v>
      </c>
      <c r="BL60" s="301">
        <v>30.201250000000002</v>
      </c>
      <c r="BM60" s="301">
        <v>30.266459999999999</v>
      </c>
      <c r="BN60" s="301">
        <v>29.556370000000001</v>
      </c>
      <c r="BO60" s="301">
        <v>30.943149999999999</v>
      </c>
      <c r="BP60" s="301">
        <v>31.06326</v>
      </c>
      <c r="BQ60" s="301">
        <v>30.131319999999999</v>
      </c>
      <c r="BR60" s="301">
        <v>29.198499999999999</v>
      </c>
      <c r="BS60" s="301">
        <v>29.727900000000002</v>
      </c>
      <c r="BT60" s="301">
        <v>30.473769999999998</v>
      </c>
      <c r="BU60" s="301">
        <v>32.179360000000003</v>
      </c>
      <c r="BV60" s="301">
        <v>31.134039999999999</v>
      </c>
    </row>
    <row r="61" spans="1:74" ht="11.15" customHeight="1" x14ac:dyDescent="0.25">
      <c r="A61" s="61" t="s">
        <v>747</v>
      </c>
      <c r="B61" s="571" t="s">
        <v>964</v>
      </c>
      <c r="C61" s="68">
        <v>55.277000000000001</v>
      </c>
      <c r="D61" s="68">
        <v>58.277000000000001</v>
      </c>
      <c r="E61" s="68">
        <v>60.311999999999998</v>
      </c>
      <c r="F61" s="68">
        <v>62.725000000000001</v>
      </c>
      <c r="G61" s="68">
        <v>61.213000000000001</v>
      </c>
      <c r="H61" s="68">
        <v>59.956000000000003</v>
      </c>
      <c r="I61" s="68">
        <v>58.372999999999998</v>
      </c>
      <c r="J61" s="68">
        <v>56.027000000000001</v>
      </c>
      <c r="K61" s="68">
        <v>56.14</v>
      </c>
      <c r="L61" s="68">
        <v>53.863999999999997</v>
      </c>
      <c r="M61" s="68">
        <v>55.435000000000002</v>
      </c>
      <c r="N61" s="68">
        <v>58.673000000000002</v>
      </c>
      <c r="O61" s="68">
        <v>60.615000000000002</v>
      </c>
      <c r="P61" s="68">
        <v>61.472000000000001</v>
      </c>
      <c r="Q61" s="68">
        <v>63.317</v>
      </c>
      <c r="R61" s="68">
        <v>63.07</v>
      </c>
      <c r="S61" s="68">
        <v>61.323</v>
      </c>
      <c r="T61" s="68">
        <v>59.155999999999999</v>
      </c>
      <c r="U61" s="68">
        <v>56.904000000000003</v>
      </c>
      <c r="V61" s="68">
        <v>53.771999999999998</v>
      </c>
      <c r="W61" s="68">
        <v>51.16</v>
      </c>
      <c r="X61" s="68">
        <v>49.875999999999998</v>
      </c>
      <c r="Y61" s="68">
        <v>50.152999999999999</v>
      </c>
      <c r="Z61" s="68">
        <v>54.588000000000001</v>
      </c>
      <c r="AA61" s="68">
        <v>56.037999999999997</v>
      </c>
      <c r="AB61" s="68">
        <v>58.944000000000003</v>
      </c>
      <c r="AC61" s="68">
        <v>61.902999999999999</v>
      </c>
      <c r="AD61" s="68">
        <v>62.563000000000002</v>
      </c>
      <c r="AE61" s="68">
        <v>63.109000000000002</v>
      </c>
      <c r="AF61" s="68">
        <v>58.951000000000001</v>
      </c>
      <c r="AG61" s="68">
        <v>56.176000000000002</v>
      </c>
      <c r="AH61" s="68">
        <v>50.991999999999997</v>
      </c>
      <c r="AI61" s="68">
        <v>48.335000000000001</v>
      </c>
      <c r="AJ61" s="68">
        <v>46.072000000000003</v>
      </c>
      <c r="AK61" s="68">
        <v>46.298000000000002</v>
      </c>
      <c r="AL61" s="68">
        <v>49.055999999999997</v>
      </c>
      <c r="AM61" s="68">
        <v>52.432000000000002</v>
      </c>
      <c r="AN61" s="68">
        <v>54.798000000000002</v>
      </c>
      <c r="AO61" s="68">
        <v>55.843000000000004</v>
      </c>
      <c r="AP61" s="68">
        <v>55.73</v>
      </c>
      <c r="AQ61" s="68">
        <v>57.173999999999999</v>
      </c>
      <c r="AR61" s="68">
        <v>54.073999999999998</v>
      </c>
      <c r="AS61" s="68">
        <v>51.716000000000001</v>
      </c>
      <c r="AT61" s="68">
        <v>51.837000000000003</v>
      </c>
      <c r="AU61" s="68">
        <v>50.484999999999999</v>
      </c>
      <c r="AV61" s="68">
        <v>46.35</v>
      </c>
      <c r="AW61" s="68">
        <v>48.201000000000001</v>
      </c>
      <c r="AX61" s="68">
        <v>52.284230000000001</v>
      </c>
      <c r="AY61" s="68">
        <v>56.711689999999997</v>
      </c>
      <c r="AZ61" s="301">
        <v>59.389719999999997</v>
      </c>
      <c r="BA61" s="301">
        <v>61.310270000000003</v>
      </c>
      <c r="BB61" s="301">
        <v>62.254759999999997</v>
      </c>
      <c r="BC61" s="301">
        <v>62.183869999999999</v>
      </c>
      <c r="BD61" s="301">
        <v>59.13279</v>
      </c>
      <c r="BE61" s="301">
        <v>56.688229999999997</v>
      </c>
      <c r="BF61" s="301">
        <v>52.004100000000001</v>
      </c>
      <c r="BG61" s="301">
        <v>49.863630000000001</v>
      </c>
      <c r="BH61" s="301">
        <v>47.347270000000002</v>
      </c>
      <c r="BI61" s="301">
        <v>48.092550000000003</v>
      </c>
      <c r="BJ61" s="301">
        <v>51.316580000000002</v>
      </c>
      <c r="BK61" s="301">
        <v>55.832270000000001</v>
      </c>
      <c r="BL61" s="301">
        <v>58.549160000000001</v>
      </c>
      <c r="BM61" s="301">
        <v>60.504820000000002</v>
      </c>
      <c r="BN61" s="301">
        <v>61.482430000000001</v>
      </c>
      <c r="BO61" s="301">
        <v>61.432090000000002</v>
      </c>
      <c r="BP61" s="301">
        <v>58.412230000000001</v>
      </c>
      <c r="BQ61" s="301">
        <v>55.983820000000001</v>
      </c>
      <c r="BR61" s="301">
        <v>51.308590000000002</v>
      </c>
      <c r="BS61" s="301">
        <v>49.158380000000001</v>
      </c>
      <c r="BT61" s="301">
        <v>46.614899999999999</v>
      </c>
      <c r="BU61" s="301">
        <v>47.332030000000003</v>
      </c>
      <c r="BV61" s="301">
        <v>50.522320000000001</v>
      </c>
    </row>
    <row r="62" spans="1:74" ht="11.15" customHeight="1" x14ac:dyDescent="0.25">
      <c r="A62" s="61" t="s">
        <v>515</v>
      </c>
      <c r="B62" s="172" t="s">
        <v>109</v>
      </c>
      <c r="C62" s="680">
        <v>1215.2071189999999</v>
      </c>
      <c r="D62" s="680">
        <v>1209.9948260000001</v>
      </c>
      <c r="E62" s="680">
        <v>1195.8376450000001</v>
      </c>
      <c r="F62" s="680">
        <v>1200.884804</v>
      </c>
      <c r="G62" s="680">
        <v>1209.937741</v>
      </c>
      <c r="H62" s="680">
        <v>1206.826908</v>
      </c>
      <c r="I62" s="680">
        <v>1212.586491</v>
      </c>
      <c r="J62" s="680">
        <v>1231.857886</v>
      </c>
      <c r="K62" s="680">
        <v>1271.1883539999999</v>
      </c>
      <c r="L62" s="680">
        <v>1260.222035</v>
      </c>
      <c r="M62" s="680">
        <v>1257.7723249999999</v>
      </c>
      <c r="N62" s="680">
        <v>1258.9382169999999</v>
      </c>
      <c r="O62" s="680">
        <v>1265.0133530000001</v>
      </c>
      <c r="P62" s="680">
        <v>1248.3144789999999</v>
      </c>
      <c r="Q62" s="680">
        <v>1245.21002</v>
      </c>
      <c r="R62" s="680">
        <v>1263.632298</v>
      </c>
      <c r="S62" s="680">
        <v>1307.123977</v>
      </c>
      <c r="T62" s="680">
        <v>1304.1664989999999</v>
      </c>
      <c r="U62" s="680">
        <v>1309.074613</v>
      </c>
      <c r="V62" s="680">
        <v>1300.684616</v>
      </c>
      <c r="W62" s="680">
        <v>1298.386778</v>
      </c>
      <c r="X62" s="680">
        <v>1285.568743</v>
      </c>
      <c r="Y62" s="680">
        <v>1283.237734</v>
      </c>
      <c r="Z62" s="680">
        <v>1281.879621</v>
      </c>
      <c r="AA62" s="680">
        <v>1299.893186</v>
      </c>
      <c r="AB62" s="680">
        <v>1282.712679</v>
      </c>
      <c r="AC62" s="680">
        <v>1326.7220090000001</v>
      </c>
      <c r="AD62" s="680">
        <v>1403.599342</v>
      </c>
      <c r="AE62" s="680">
        <v>1432.23847</v>
      </c>
      <c r="AF62" s="680">
        <v>1457.7031380000001</v>
      </c>
      <c r="AG62" s="680">
        <v>1453.9879960000001</v>
      </c>
      <c r="AH62" s="680">
        <v>1437.578019</v>
      </c>
      <c r="AI62" s="680">
        <v>1423.1812500000001</v>
      </c>
      <c r="AJ62" s="680">
        <v>1386.3292550000001</v>
      </c>
      <c r="AK62" s="680">
        <v>1388.724013</v>
      </c>
      <c r="AL62" s="680">
        <v>1343.347712</v>
      </c>
      <c r="AM62" s="680">
        <v>1330.0630000000001</v>
      </c>
      <c r="AN62" s="680">
        <v>1294.751</v>
      </c>
      <c r="AO62" s="680">
        <v>1301.727801</v>
      </c>
      <c r="AP62" s="680">
        <v>1289.352717</v>
      </c>
      <c r="AQ62" s="680">
        <v>1293.6912259999999</v>
      </c>
      <c r="AR62" s="680">
        <v>1271.4984979999999</v>
      </c>
      <c r="AS62" s="680">
        <v>1268.886974</v>
      </c>
      <c r="AT62" s="680">
        <v>1241.255512</v>
      </c>
      <c r="AU62" s="680">
        <v>1240.707099</v>
      </c>
      <c r="AV62" s="680">
        <v>1247.3601410000001</v>
      </c>
      <c r="AW62" s="680">
        <v>1228.6718149999999</v>
      </c>
      <c r="AX62" s="680">
        <v>1187.6563774000001</v>
      </c>
      <c r="AY62" s="680">
        <v>1178.2690934</v>
      </c>
      <c r="AZ62" s="681">
        <v>1182.671</v>
      </c>
      <c r="BA62" s="681">
        <v>1189.982</v>
      </c>
      <c r="BB62" s="681">
        <v>1217.2180000000001</v>
      </c>
      <c r="BC62" s="681">
        <v>1243.2650000000001</v>
      </c>
      <c r="BD62" s="681">
        <v>1261.117</v>
      </c>
      <c r="BE62" s="681">
        <v>1269.0150000000001</v>
      </c>
      <c r="BF62" s="681">
        <v>1268.2909999999999</v>
      </c>
      <c r="BG62" s="681">
        <v>1274.5840000000001</v>
      </c>
      <c r="BH62" s="681">
        <v>1269.3810000000001</v>
      </c>
      <c r="BI62" s="681">
        <v>1270.4159999999999</v>
      </c>
      <c r="BJ62" s="681">
        <v>1250.412</v>
      </c>
      <c r="BK62" s="681">
        <v>1256.0989999999999</v>
      </c>
      <c r="BL62" s="681">
        <v>1249.4749999999999</v>
      </c>
      <c r="BM62" s="681">
        <v>1250.568</v>
      </c>
      <c r="BN62" s="681">
        <v>1267.748</v>
      </c>
      <c r="BO62" s="681">
        <v>1290.7470000000001</v>
      </c>
      <c r="BP62" s="681">
        <v>1307.1199999999999</v>
      </c>
      <c r="BQ62" s="681">
        <v>1317.94</v>
      </c>
      <c r="BR62" s="681">
        <v>1323.1690000000001</v>
      </c>
      <c r="BS62" s="681">
        <v>1327.4359999999999</v>
      </c>
      <c r="BT62" s="681">
        <v>1318.078</v>
      </c>
      <c r="BU62" s="681">
        <v>1310.366</v>
      </c>
      <c r="BV62" s="681">
        <v>1284.0039999999999</v>
      </c>
    </row>
    <row r="63" spans="1:74" ht="11.15" customHeight="1" x14ac:dyDescent="0.25">
      <c r="A63" s="61" t="s">
        <v>516</v>
      </c>
      <c r="B63" s="175" t="s">
        <v>402</v>
      </c>
      <c r="C63" s="688">
        <v>664.23400000000004</v>
      </c>
      <c r="D63" s="688">
        <v>665.45799999999997</v>
      </c>
      <c r="E63" s="688">
        <v>665.45600000000002</v>
      </c>
      <c r="F63" s="688">
        <v>663.96600000000001</v>
      </c>
      <c r="G63" s="688">
        <v>660.16700000000003</v>
      </c>
      <c r="H63" s="688">
        <v>660.01499999999999</v>
      </c>
      <c r="I63" s="688">
        <v>660.01300000000003</v>
      </c>
      <c r="J63" s="688">
        <v>660.01099999999997</v>
      </c>
      <c r="K63" s="688">
        <v>660.00900000000001</v>
      </c>
      <c r="L63" s="688">
        <v>654.84</v>
      </c>
      <c r="M63" s="688">
        <v>649.56700000000001</v>
      </c>
      <c r="N63" s="688">
        <v>649.13900000000001</v>
      </c>
      <c r="O63" s="688">
        <v>649.13900000000001</v>
      </c>
      <c r="P63" s="688">
        <v>649.12599999999998</v>
      </c>
      <c r="Q63" s="688">
        <v>649.12599999999998</v>
      </c>
      <c r="R63" s="688">
        <v>648.58799999999997</v>
      </c>
      <c r="S63" s="688">
        <v>644.81799999999998</v>
      </c>
      <c r="T63" s="688">
        <v>644.81799999999998</v>
      </c>
      <c r="U63" s="688">
        <v>644.81799999999998</v>
      </c>
      <c r="V63" s="688">
        <v>644.81799999999998</v>
      </c>
      <c r="W63" s="688">
        <v>644.81799999999998</v>
      </c>
      <c r="X63" s="688">
        <v>641.15300000000002</v>
      </c>
      <c r="Y63" s="688">
        <v>634.96699999999998</v>
      </c>
      <c r="Z63" s="688">
        <v>634.96699999999998</v>
      </c>
      <c r="AA63" s="688">
        <v>634.96699999999998</v>
      </c>
      <c r="AB63" s="688">
        <v>634.96699999999998</v>
      </c>
      <c r="AC63" s="688">
        <v>634.96699999999998</v>
      </c>
      <c r="AD63" s="688">
        <v>637.82600000000002</v>
      </c>
      <c r="AE63" s="688">
        <v>648.32600000000002</v>
      </c>
      <c r="AF63" s="688">
        <v>656.02300000000002</v>
      </c>
      <c r="AG63" s="688">
        <v>656.14</v>
      </c>
      <c r="AH63" s="688">
        <v>647.53</v>
      </c>
      <c r="AI63" s="688">
        <v>642.18600000000004</v>
      </c>
      <c r="AJ63" s="688">
        <v>638.55600000000004</v>
      </c>
      <c r="AK63" s="688">
        <v>638.08500000000004</v>
      </c>
      <c r="AL63" s="688">
        <v>638.08600000000001</v>
      </c>
      <c r="AM63" s="688">
        <v>638.08500000000004</v>
      </c>
      <c r="AN63" s="688">
        <v>637.77300000000002</v>
      </c>
      <c r="AO63" s="688">
        <v>637.774</v>
      </c>
      <c r="AP63" s="688">
        <v>633.428</v>
      </c>
      <c r="AQ63" s="688">
        <v>627.58500000000004</v>
      </c>
      <c r="AR63" s="688">
        <v>621.30399999999997</v>
      </c>
      <c r="AS63" s="688">
        <v>621.30200000000002</v>
      </c>
      <c r="AT63" s="688">
        <v>621.30200000000002</v>
      </c>
      <c r="AU63" s="688">
        <v>617.76800000000003</v>
      </c>
      <c r="AV63" s="688">
        <v>610.64599999999996</v>
      </c>
      <c r="AW63" s="688">
        <v>601.46699999999998</v>
      </c>
      <c r="AX63" s="688">
        <v>593.63914285999999</v>
      </c>
      <c r="AY63" s="688">
        <v>588.75394232999997</v>
      </c>
      <c r="AZ63" s="689">
        <v>579.5539</v>
      </c>
      <c r="BA63" s="689">
        <v>569.25390000000004</v>
      </c>
      <c r="BB63" s="689">
        <v>566.35389999999995</v>
      </c>
      <c r="BC63" s="689">
        <v>563.45389999999998</v>
      </c>
      <c r="BD63" s="689">
        <v>560.5539</v>
      </c>
      <c r="BE63" s="689">
        <v>560.5539</v>
      </c>
      <c r="BF63" s="689">
        <v>560.5539</v>
      </c>
      <c r="BG63" s="689">
        <v>560.5539</v>
      </c>
      <c r="BH63" s="689">
        <v>557.95389999999998</v>
      </c>
      <c r="BI63" s="689">
        <v>555.35389999999995</v>
      </c>
      <c r="BJ63" s="689">
        <v>552.75390000000004</v>
      </c>
      <c r="BK63" s="689">
        <v>550.15390000000002</v>
      </c>
      <c r="BL63" s="689">
        <v>547.5539</v>
      </c>
      <c r="BM63" s="689">
        <v>544.95389999999998</v>
      </c>
      <c r="BN63" s="689">
        <v>542.35389999999995</v>
      </c>
      <c r="BO63" s="689">
        <v>539.75390000000004</v>
      </c>
      <c r="BP63" s="689">
        <v>537.15390000000002</v>
      </c>
      <c r="BQ63" s="689">
        <v>536.5539</v>
      </c>
      <c r="BR63" s="689">
        <v>538.5539</v>
      </c>
      <c r="BS63" s="689">
        <v>540.5539</v>
      </c>
      <c r="BT63" s="689">
        <v>537.0539</v>
      </c>
      <c r="BU63" s="689">
        <v>533.5539</v>
      </c>
      <c r="BV63" s="689">
        <v>530.0539</v>
      </c>
    </row>
    <row r="64" spans="1:74" s="400" customFormat="1" ht="12" customHeight="1" x14ac:dyDescent="0.25">
      <c r="A64" s="399"/>
      <c r="B64" s="785" t="s">
        <v>809</v>
      </c>
      <c r="C64" s="753"/>
      <c r="D64" s="753"/>
      <c r="E64" s="753"/>
      <c r="F64" s="753"/>
      <c r="G64" s="753"/>
      <c r="H64" s="753"/>
      <c r="I64" s="753"/>
      <c r="J64" s="753"/>
      <c r="K64" s="753"/>
      <c r="L64" s="753"/>
      <c r="M64" s="753"/>
      <c r="N64" s="753"/>
      <c r="O64" s="753"/>
      <c r="P64" s="753"/>
      <c r="Q64" s="750"/>
      <c r="AY64" s="481"/>
      <c r="AZ64" s="481"/>
      <c r="BA64" s="481"/>
      <c r="BB64" s="481"/>
      <c r="BC64" s="481"/>
      <c r="BD64" s="481"/>
      <c r="BE64" s="481"/>
      <c r="BF64" s="481"/>
      <c r="BG64" s="481"/>
      <c r="BH64" s="481"/>
      <c r="BI64" s="481"/>
      <c r="BJ64" s="481"/>
    </row>
    <row r="65" spans="1:74" s="400" customFormat="1" ht="12" customHeight="1" x14ac:dyDescent="0.25">
      <c r="A65" s="399"/>
      <c r="B65" s="786" t="s">
        <v>837</v>
      </c>
      <c r="C65" s="753"/>
      <c r="D65" s="753"/>
      <c r="E65" s="753"/>
      <c r="F65" s="753"/>
      <c r="G65" s="753"/>
      <c r="H65" s="753"/>
      <c r="I65" s="753"/>
      <c r="J65" s="753"/>
      <c r="K65" s="753"/>
      <c r="L65" s="753"/>
      <c r="M65" s="753"/>
      <c r="N65" s="753"/>
      <c r="O65" s="753"/>
      <c r="P65" s="753"/>
      <c r="Q65" s="750"/>
      <c r="AY65" s="481"/>
      <c r="AZ65" s="481"/>
      <c r="BA65" s="481"/>
      <c r="BB65" s="481"/>
      <c r="BC65" s="481"/>
      <c r="BD65" s="481"/>
      <c r="BE65" s="481"/>
      <c r="BF65" s="481"/>
      <c r="BG65" s="481"/>
      <c r="BH65" s="481"/>
      <c r="BI65" s="481"/>
      <c r="BJ65" s="481"/>
    </row>
    <row r="66" spans="1:74" s="400" customFormat="1" ht="12" customHeight="1" x14ac:dyDescent="0.25">
      <c r="A66" s="399"/>
      <c r="B66" s="786" t="s">
        <v>838</v>
      </c>
      <c r="C66" s="753"/>
      <c r="D66" s="753"/>
      <c r="E66" s="753"/>
      <c r="F66" s="753"/>
      <c r="G66" s="753"/>
      <c r="H66" s="753"/>
      <c r="I66" s="753"/>
      <c r="J66" s="753"/>
      <c r="K66" s="753"/>
      <c r="L66" s="753"/>
      <c r="M66" s="753"/>
      <c r="N66" s="753"/>
      <c r="O66" s="753"/>
      <c r="P66" s="753"/>
      <c r="Q66" s="750"/>
      <c r="AY66" s="481"/>
      <c r="AZ66" s="481"/>
      <c r="BA66" s="481"/>
      <c r="BB66" s="481"/>
      <c r="BC66" s="481"/>
      <c r="BD66" s="481"/>
      <c r="BE66" s="481"/>
      <c r="BF66" s="481"/>
      <c r="BG66" s="481"/>
      <c r="BH66" s="481"/>
      <c r="BI66" s="481"/>
      <c r="BJ66" s="481"/>
    </row>
    <row r="67" spans="1:74" s="400" customFormat="1" ht="12" customHeight="1" x14ac:dyDescent="0.25">
      <c r="A67" s="399"/>
      <c r="B67" s="786" t="s">
        <v>839</v>
      </c>
      <c r="C67" s="753"/>
      <c r="D67" s="753"/>
      <c r="E67" s="753"/>
      <c r="F67" s="753"/>
      <c r="G67" s="753"/>
      <c r="H67" s="753"/>
      <c r="I67" s="753"/>
      <c r="J67" s="753"/>
      <c r="K67" s="753"/>
      <c r="L67" s="753"/>
      <c r="M67" s="753"/>
      <c r="N67" s="753"/>
      <c r="O67" s="753"/>
      <c r="P67" s="753"/>
      <c r="Q67" s="750"/>
      <c r="AY67" s="481"/>
      <c r="AZ67" s="481"/>
      <c r="BA67" s="481"/>
      <c r="BB67" s="481"/>
      <c r="BC67" s="481"/>
      <c r="BD67" s="481"/>
      <c r="BE67" s="481"/>
      <c r="BF67" s="481"/>
      <c r="BG67" s="481"/>
      <c r="BH67" s="481"/>
      <c r="BI67" s="481"/>
      <c r="BJ67" s="481"/>
    </row>
    <row r="68" spans="1:74" s="400" customFormat="1" ht="20.399999999999999" customHeight="1" x14ac:dyDescent="0.25">
      <c r="A68" s="399"/>
      <c r="B68" s="785" t="s">
        <v>1380</v>
      </c>
      <c r="C68" s="750"/>
      <c r="D68" s="750"/>
      <c r="E68" s="750"/>
      <c r="F68" s="750"/>
      <c r="G68" s="750"/>
      <c r="H68" s="750"/>
      <c r="I68" s="750"/>
      <c r="J68" s="750"/>
      <c r="K68" s="750"/>
      <c r="L68" s="750"/>
      <c r="M68" s="750"/>
      <c r="N68" s="750"/>
      <c r="O68" s="750"/>
      <c r="P68" s="750"/>
      <c r="Q68" s="750"/>
      <c r="AY68" s="481"/>
      <c r="AZ68" s="481"/>
      <c r="BA68" s="481"/>
      <c r="BB68" s="481"/>
      <c r="BC68" s="481"/>
      <c r="BD68" s="481"/>
      <c r="BE68" s="481"/>
      <c r="BF68" s="481"/>
      <c r="BG68" s="481"/>
      <c r="BH68" s="481"/>
      <c r="BI68" s="481"/>
      <c r="BJ68" s="481"/>
    </row>
    <row r="69" spans="1:74" s="400" customFormat="1" ht="12" customHeight="1" x14ac:dyDescent="0.25">
      <c r="A69" s="399"/>
      <c r="B69" s="785" t="s">
        <v>874</v>
      </c>
      <c r="C69" s="753"/>
      <c r="D69" s="753"/>
      <c r="E69" s="753"/>
      <c r="F69" s="753"/>
      <c r="G69" s="753"/>
      <c r="H69" s="753"/>
      <c r="I69" s="753"/>
      <c r="J69" s="753"/>
      <c r="K69" s="753"/>
      <c r="L69" s="753"/>
      <c r="M69" s="753"/>
      <c r="N69" s="753"/>
      <c r="O69" s="753"/>
      <c r="P69" s="753"/>
      <c r="Q69" s="750"/>
      <c r="AY69" s="481"/>
      <c r="AZ69" s="481"/>
      <c r="BA69" s="481"/>
      <c r="BB69" s="481"/>
      <c r="BC69" s="481"/>
      <c r="BD69" s="481"/>
      <c r="BE69" s="481"/>
      <c r="BF69" s="481"/>
      <c r="BG69" s="481"/>
      <c r="BH69" s="481"/>
      <c r="BI69" s="481"/>
      <c r="BJ69" s="481"/>
    </row>
    <row r="70" spans="1:74" s="400" customFormat="1" ht="19.75" customHeight="1" x14ac:dyDescent="0.25">
      <c r="A70" s="399"/>
      <c r="B70" s="785" t="s">
        <v>1395</v>
      </c>
      <c r="C70" s="753"/>
      <c r="D70" s="753"/>
      <c r="E70" s="753"/>
      <c r="F70" s="753"/>
      <c r="G70" s="753"/>
      <c r="H70" s="753"/>
      <c r="I70" s="753"/>
      <c r="J70" s="753"/>
      <c r="K70" s="753"/>
      <c r="L70" s="753"/>
      <c r="M70" s="753"/>
      <c r="N70" s="753"/>
      <c r="O70" s="753"/>
      <c r="P70" s="753"/>
      <c r="Q70" s="750"/>
      <c r="AY70" s="481"/>
      <c r="AZ70" s="481"/>
      <c r="BA70" s="481"/>
      <c r="BB70" s="481"/>
      <c r="BC70" s="481"/>
      <c r="BD70" s="481"/>
      <c r="BE70" s="481"/>
      <c r="BF70" s="481"/>
      <c r="BG70" s="481"/>
      <c r="BH70" s="481"/>
      <c r="BI70" s="481"/>
      <c r="BJ70" s="481"/>
    </row>
    <row r="71" spans="1:74" s="400" customFormat="1" ht="12" customHeight="1" x14ac:dyDescent="0.25">
      <c r="A71" s="399"/>
      <c r="B71" s="743" t="s">
        <v>808</v>
      </c>
      <c r="C71" s="735"/>
      <c r="D71" s="735"/>
      <c r="E71" s="735"/>
      <c r="F71" s="735"/>
      <c r="G71" s="735"/>
      <c r="H71" s="735"/>
      <c r="I71" s="735"/>
      <c r="J71" s="735"/>
      <c r="K71" s="735"/>
      <c r="L71" s="735"/>
      <c r="M71" s="735"/>
      <c r="N71" s="735"/>
      <c r="O71" s="735"/>
      <c r="P71" s="735"/>
      <c r="Q71" s="735"/>
      <c r="AY71" s="481"/>
      <c r="AZ71" s="481"/>
      <c r="BA71" s="481"/>
      <c r="BB71" s="481"/>
      <c r="BC71" s="481"/>
      <c r="BD71" s="481"/>
      <c r="BE71" s="481"/>
      <c r="BF71" s="481"/>
      <c r="BG71" s="481"/>
      <c r="BH71" s="481"/>
      <c r="BI71" s="481"/>
      <c r="BJ71" s="481"/>
    </row>
    <row r="72" spans="1:74" s="400" customFormat="1" ht="12" customHeight="1" x14ac:dyDescent="0.25">
      <c r="A72" s="399"/>
      <c r="B72" s="783" t="s">
        <v>840</v>
      </c>
      <c r="C72" s="753"/>
      <c r="D72" s="753"/>
      <c r="E72" s="753"/>
      <c r="F72" s="753"/>
      <c r="G72" s="753"/>
      <c r="H72" s="753"/>
      <c r="I72" s="753"/>
      <c r="J72" s="753"/>
      <c r="K72" s="753"/>
      <c r="L72" s="753"/>
      <c r="M72" s="753"/>
      <c r="N72" s="753"/>
      <c r="O72" s="753"/>
      <c r="P72" s="753"/>
      <c r="Q72" s="750"/>
      <c r="AY72" s="481"/>
      <c r="AZ72" s="481"/>
      <c r="BA72" s="481"/>
      <c r="BB72" s="481"/>
      <c r="BC72" s="481"/>
      <c r="BD72" s="481"/>
      <c r="BE72" s="481"/>
      <c r="BF72" s="481"/>
      <c r="BG72" s="481"/>
      <c r="BH72" s="481"/>
      <c r="BI72" s="481"/>
      <c r="BJ72" s="481"/>
    </row>
    <row r="73" spans="1:74" s="400" customFormat="1" ht="12" customHeight="1" x14ac:dyDescent="0.25">
      <c r="A73" s="399"/>
      <c r="B73" s="784" t="s">
        <v>841</v>
      </c>
      <c r="C73" s="750"/>
      <c r="D73" s="750"/>
      <c r="E73" s="750"/>
      <c r="F73" s="750"/>
      <c r="G73" s="750"/>
      <c r="H73" s="750"/>
      <c r="I73" s="750"/>
      <c r="J73" s="750"/>
      <c r="K73" s="750"/>
      <c r="L73" s="750"/>
      <c r="M73" s="750"/>
      <c r="N73" s="750"/>
      <c r="O73" s="750"/>
      <c r="P73" s="750"/>
      <c r="Q73" s="750"/>
      <c r="AY73" s="481"/>
      <c r="AZ73" s="481"/>
      <c r="BA73" s="481"/>
      <c r="BB73" s="481"/>
      <c r="BC73" s="481"/>
      <c r="BD73" s="481"/>
      <c r="BE73" s="481"/>
      <c r="BF73" s="481"/>
      <c r="BG73" s="481"/>
      <c r="BH73" s="481"/>
      <c r="BI73" s="481"/>
      <c r="BJ73" s="481"/>
    </row>
    <row r="74" spans="1:74" s="400" customFormat="1" ht="12" customHeight="1" x14ac:dyDescent="0.25">
      <c r="A74" s="399"/>
      <c r="B74" s="761" t="str">
        <f>"Notes: "&amp;"EIA completed modeling and analysis for this report on " &amp;Dates!D2&amp;"."</f>
        <v>Notes: EIA completed modeling and analysis for this report on Thursday February 3, 2022.</v>
      </c>
      <c r="C74" s="760"/>
      <c r="D74" s="760"/>
      <c r="E74" s="760"/>
      <c r="F74" s="760"/>
      <c r="G74" s="760"/>
      <c r="H74" s="760"/>
      <c r="I74" s="760"/>
      <c r="J74" s="760"/>
      <c r="K74" s="760"/>
      <c r="L74" s="760"/>
      <c r="M74" s="760"/>
      <c r="N74" s="760"/>
      <c r="O74" s="760"/>
      <c r="P74" s="760"/>
      <c r="Q74" s="760"/>
      <c r="AY74" s="481"/>
      <c r="AZ74" s="481"/>
      <c r="BA74" s="481"/>
      <c r="BB74" s="481"/>
      <c r="BC74" s="481"/>
      <c r="BD74" s="481"/>
      <c r="BE74" s="481"/>
      <c r="BF74" s="481"/>
      <c r="BG74" s="481"/>
      <c r="BH74" s="481"/>
      <c r="BI74" s="481"/>
      <c r="BJ74" s="481"/>
    </row>
    <row r="75" spans="1:74" s="400" customFormat="1" ht="12" customHeight="1" x14ac:dyDescent="0.25">
      <c r="A75" s="399"/>
      <c r="B75" s="761" t="s">
        <v>351</v>
      </c>
      <c r="C75" s="760"/>
      <c r="D75" s="760"/>
      <c r="E75" s="760"/>
      <c r="F75" s="760"/>
      <c r="G75" s="760"/>
      <c r="H75" s="760"/>
      <c r="I75" s="760"/>
      <c r="J75" s="760"/>
      <c r="K75" s="760"/>
      <c r="L75" s="760"/>
      <c r="M75" s="760"/>
      <c r="N75" s="760"/>
      <c r="O75" s="760"/>
      <c r="P75" s="760"/>
      <c r="Q75" s="760"/>
      <c r="AY75" s="481"/>
      <c r="AZ75" s="481"/>
      <c r="BA75" s="481"/>
      <c r="BB75" s="481"/>
      <c r="BC75" s="481"/>
      <c r="BD75" s="481"/>
      <c r="BE75" s="481"/>
      <c r="BF75" s="481"/>
      <c r="BG75" s="481"/>
      <c r="BH75" s="481"/>
      <c r="BI75" s="481"/>
      <c r="BJ75" s="481"/>
    </row>
    <row r="76" spans="1:74" s="400" customFormat="1" ht="12" customHeight="1" x14ac:dyDescent="0.25">
      <c r="A76" s="399"/>
      <c r="B76" s="754" t="s">
        <v>842</v>
      </c>
      <c r="C76" s="753"/>
      <c r="D76" s="753"/>
      <c r="E76" s="753"/>
      <c r="F76" s="753"/>
      <c r="G76" s="753"/>
      <c r="H76" s="753"/>
      <c r="I76" s="753"/>
      <c r="J76" s="753"/>
      <c r="K76" s="753"/>
      <c r="L76" s="753"/>
      <c r="M76" s="753"/>
      <c r="N76" s="753"/>
      <c r="O76" s="753"/>
      <c r="P76" s="753"/>
      <c r="Q76" s="750"/>
      <c r="AY76" s="481"/>
      <c r="AZ76" s="481"/>
      <c r="BA76" s="481"/>
      <c r="BB76" s="481"/>
      <c r="BC76" s="481"/>
      <c r="BD76" s="481"/>
      <c r="BE76" s="481"/>
      <c r="BF76" s="481"/>
      <c r="BG76" s="481"/>
      <c r="BH76" s="481"/>
      <c r="BI76" s="481"/>
      <c r="BJ76" s="481"/>
    </row>
    <row r="77" spans="1:74" s="400" customFormat="1" ht="12" customHeight="1" x14ac:dyDescent="0.25">
      <c r="A77" s="399"/>
      <c r="B77" s="755" t="s">
        <v>843</v>
      </c>
      <c r="C77" s="757"/>
      <c r="D77" s="757"/>
      <c r="E77" s="757"/>
      <c r="F77" s="757"/>
      <c r="G77" s="757"/>
      <c r="H77" s="757"/>
      <c r="I77" s="757"/>
      <c r="J77" s="757"/>
      <c r="K77" s="757"/>
      <c r="L77" s="757"/>
      <c r="M77" s="757"/>
      <c r="N77" s="757"/>
      <c r="O77" s="757"/>
      <c r="P77" s="757"/>
      <c r="Q77" s="750"/>
      <c r="AY77" s="481"/>
      <c r="AZ77" s="481"/>
      <c r="BA77" s="481"/>
      <c r="BB77" s="481"/>
      <c r="BC77" s="481"/>
      <c r="BD77" s="481"/>
      <c r="BE77" s="481"/>
      <c r="BF77" s="481"/>
      <c r="BG77" s="481"/>
      <c r="BH77" s="481"/>
      <c r="BI77" s="481"/>
      <c r="BJ77" s="481"/>
    </row>
    <row r="78" spans="1:74" s="400" customFormat="1" ht="12" customHeight="1" x14ac:dyDescent="0.25">
      <c r="A78" s="399"/>
      <c r="B78" s="756" t="s">
        <v>831</v>
      </c>
      <c r="C78" s="757"/>
      <c r="D78" s="757"/>
      <c r="E78" s="757"/>
      <c r="F78" s="757"/>
      <c r="G78" s="757"/>
      <c r="H78" s="757"/>
      <c r="I78" s="757"/>
      <c r="J78" s="757"/>
      <c r="K78" s="757"/>
      <c r="L78" s="757"/>
      <c r="M78" s="757"/>
      <c r="N78" s="757"/>
      <c r="O78" s="757"/>
      <c r="P78" s="757"/>
      <c r="Q78" s="750"/>
      <c r="AY78" s="481"/>
      <c r="AZ78" s="481"/>
      <c r="BA78" s="481"/>
      <c r="BB78" s="481"/>
      <c r="BC78" s="481"/>
      <c r="BD78" s="481"/>
      <c r="BE78" s="481"/>
      <c r="BF78" s="481"/>
      <c r="BG78" s="481"/>
      <c r="BH78" s="481"/>
      <c r="BI78" s="481"/>
      <c r="BJ78" s="481"/>
    </row>
    <row r="79" spans="1:74" s="401" customFormat="1" ht="12" customHeight="1" x14ac:dyDescent="0.25">
      <c r="A79" s="393"/>
      <c r="B79" s="762" t="s">
        <v>1364</v>
      </c>
      <c r="C79" s="750"/>
      <c r="D79" s="750"/>
      <c r="E79" s="750"/>
      <c r="F79" s="750"/>
      <c r="G79" s="750"/>
      <c r="H79" s="750"/>
      <c r="I79" s="750"/>
      <c r="J79" s="750"/>
      <c r="K79" s="750"/>
      <c r="L79" s="750"/>
      <c r="M79" s="750"/>
      <c r="N79" s="750"/>
      <c r="O79" s="750"/>
      <c r="P79" s="750"/>
      <c r="Q79" s="750"/>
      <c r="AY79" s="482"/>
      <c r="AZ79" s="482"/>
      <c r="BA79" s="482"/>
      <c r="BB79" s="482"/>
      <c r="BC79" s="482"/>
      <c r="BD79" s="482"/>
      <c r="BE79" s="482"/>
      <c r="BF79" s="482"/>
      <c r="BG79" s="482"/>
      <c r="BH79" s="482"/>
      <c r="BI79" s="482"/>
      <c r="BJ79" s="482"/>
    </row>
    <row r="80" spans="1:74" ht="10" x14ac:dyDescent="0.2">
      <c r="BD80" s="367"/>
      <c r="BE80" s="367"/>
      <c r="BF80" s="367"/>
      <c r="BK80" s="367"/>
      <c r="BL80" s="367"/>
      <c r="BM80" s="367"/>
      <c r="BN80" s="367"/>
      <c r="BO80" s="367"/>
      <c r="BP80" s="367"/>
      <c r="BQ80" s="367"/>
      <c r="BR80" s="367"/>
      <c r="BS80" s="367"/>
      <c r="BT80" s="367"/>
      <c r="BU80" s="367"/>
      <c r="BV80" s="367"/>
    </row>
    <row r="81" spans="56:74" ht="10" x14ac:dyDescent="0.2">
      <c r="BD81" s="367"/>
      <c r="BE81" s="367"/>
      <c r="BF81" s="367"/>
      <c r="BK81" s="367"/>
      <c r="BL81" s="367"/>
      <c r="BM81" s="367"/>
      <c r="BN81" s="367"/>
      <c r="BO81" s="367"/>
      <c r="BP81" s="367"/>
      <c r="BQ81" s="367"/>
      <c r="BR81" s="367"/>
      <c r="BS81" s="367"/>
      <c r="BT81" s="367"/>
      <c r="BU81" s="367"/>
      <c r="BV81" s="367"/>
    </row>
    <row r="82" spans="56:74" ht="10" x14ac:dyDescent="0.2">
      <c r="BD82" s="367"/>
      <c r="BE82" s="367"/>
      <c r="BF82" s="367"/>
      <c r="BK82" s="367"/>
      <c r="BL82" s="367"/>
      <c r="BM82" s="367"/>
      <c r="BN82" s="367"/>
      <c r="BO82" s="367"/>
      <c r="BP82" s="367"/>
      <c r="BQ82" s="367"/>
      <c r="BR82" s="367"/>
      <c r="BS82" s="367"/>
      <c r="BT82" s="367"/>
      <c r="BU82" s="367"/>
      <c r="BV82" s="367"/>
    </row>
    <row r="83" spans="56:74" ht="10" x14ac:dyDescent="0.2">
      <c r="BD83" s="367"/>
      <c r="BE83" s="367"/>
      <c r="BF83" s="367"/>
      <c r="BK83" s="367"/>
      <c r="BL83" s="367"/>
      <c r="BM83" s="367"/>
      <c r="BN83" s="367"/>
      <c r="BO83" s="367"/>
      <c r="BP83" s="367"/>
      <c r="BQ83" s="367"/>
      <c r="BR83" s="367"/>
      <c r="BS83" s="367"/>
      <c r="BT83" s="367"/>
      <c r="BU83" s="367"/>
      <c r="BV83" s="367"/>
    </row>
    <row r="84" spans="56:74" ht="10" x14ac:dyDescent="0.2">
      <c r="BD84" s="367"/>
      <c r="BE84" s="367"/>
      <c r="BF84" s="367"/>
      <c r="BK84" s="367"/>
      <c r="BL84" s="367"/>
      <c r="BM84" s="367"/>
      <c r="BN84" s="367"/>
      <c r="BO84" s="367"/>
      <c r="BP84" s="367"/>
      <c r="BQ84" s="367"/>
      <c r="BR84" s="367"/>
      <c r="BS84" s="367"/>
      <c r="BT84" s="367"/>
      <c r="BU84" s="367"/>
      <c r="BV84" s="367"/>
    </row>
    <row r="85" spans="56:74" ht="10" x14ac:dyDescent="0.2">
      <c r="BD85" s="367"/>
      <c r="BE85" s="367"/>
      <c r="BF85" s="367"/>
      <c r="BK85" s="367"/>
      <c r="BL85" s="367"/>
      <c r="BM85" s="367"/>
      <c r="BN85" s="367"/>
      <c r="BO85" s="367"/>
      <c r="BP85" s="367"/>
      <c r="BQ85" s="367"/>
      <c r="BR85" s="367"/>
      <c r="BS85" s="367"/>
      <c r="BT85" s="367"/>
      <c r="BU85" s="367"/>
      <c r="BV85" s="367"/>
    </row>
    <row r="86" spans="56:74" ht="10" x14ac:dyDescent="0.2">
      <c r="BD86" s="367"/>
      <c r="BE86" s="367"/>
      <c r="BF86" s="367"/>
      <c r="BK86" s="367"/>
      <c r="BL86" s="367"/>
      <c r="BM86" s="367"/>
      <c r="BN86" s="367"/>
      <c r="BO86" s="367"/>
      <c r="BP86" s="367"/>
      <c r="BQ86" s="367"/>
      <c r="BR86" s="367"/>
      <c r="BS86" s="367"/>
      <c r="BT86" s="367"/>
      <c r="BU86" s="367"/>
      <c r="BV86" s="367"/>
    </row>
    <row r="87" spans="56:74" ht="10" x14ac:dyDescent="0.2">
      <c r="BD87" s="367"/>
      <c r="BE87" s="367"/>
      <c r="BF87" s="367"/>
      <c r="BK87" s="367"/>
      <c r="BL87" s="367"/>
      <c r="BM87" s="367"/>
      <c r="BN87" s="367"/>
      <c r="BO87" s="367"/>
      <c r="BP87" s="367"/>
      <c r="BQ87" s="367"/>
      <c r="BR87" s="367"/>
      <c r="BS87" s="367"/>
      <c r="BT87" s="367"/>
      <c r="BU87" s="367"/>
      <c r="BV87" s="367"/>
    </row>
    <row r="88" spans="56:74" ht="10" x14ac:dyDescent="0.2">
      <c r="BD88" s="367"/>
      <c r="BE88" s="367"/>
      <c r="BF88" s="367"/>
      <c r="BK88" s="367"/>
      <c r="BL88" s="367"/>
      <c r="BM88" s="367"/>
      <c r="BN88" s="367"/>
      <c r="BO88" s="367"/>
      <c r="BP88" s="367"/>
      <c r="BQ88" s="367"/>
      <c r="BR88" s="367"/>
      <c r="BS88" s="367"/>
      <c r="BT88" s="367"/>
      <c r="BU88" s="367"/>
      <c r="BV88" s="367"/>
    </row>
    <row r="89" spans="56:74" ht="10" x14ac:dyDescent="0.2">
      <c r="BD89" s="367"/>
      <c r="BE89" s="367"/>
      <c r="BF89" s="367"/>
      <c r="BK89" s="367"/>
      <c r="BL89" s="367"/>
      <c r="BM89" s="367"/>
      <c r="BN89" s="367"/>
      <c r="BO89" s="367"/>
      <c r="BP89" s="367"/>
      <c r="BQ89" s="367"/>
      <c r="BR89" s="367"/>
      <c r="BS89" s="367"/>
      <c r="BT89" s="367"/>
      <c r="BU89" s="367"/>
      <c r="BV89" s="367"/>
    </row>
    <row r="90" spans="56:74" ht="10" x14ac:dyDescent="0.2">
      <c r="BD90" s="367"/>
      <c r="BE90" s="367"/>
      <c r="BF90" s="367"/>
      <c r="BK90" s="367"/>
      <c r="BL90" s="367"/>
      <c r="BM90" s="367"/>
      <c r="BN90" s="367"/>
      <c r="BO90" s="367"/>
      <c r="BP90" s="367"/>
      <c r="BQ90" s="367"/>
      <c r="BR90" s="367"/>
      <c r="BS90" s="367"/>
      <c r="BT90" s="367"/>
      <c r="BU90" s="367"/>
      <c r="BV90" s="367"/>
    </row>
    <row r="91" spans="56:74" ht="10" x14ac:dyDescent="0.2">
      <c r="BD91" s="367"/>
      <c r="BE91" s="367"/>
      <c r="BF91" s="367"/>
      <c r="BK91" s="367"/>
      <c r="BL91" s="367"/>
      <c r="BM91" s="367"/>
      <c r="BN91" s="367"/>
      <c r="BO91" s="367"/>
      <c r="BP91" s="367"/>
      <c r="BQ91" s="367"/>
      <c r="BR91" s="367"/>
      <c r="BS91" s="367"/>
      <c r="BT91" s="367"/>
      <c r="BU91" s="367"/>
      <c r="BV91" s="367"/>
    </row>
    <row r="92" spans="56:74" ht="10" x14ac:dyDescent="0.2">
      <c r="BD92" s="367"/>
      <c r="BE92" s="367"/>
      <c r="BF92" s="367"/>
      <c r="BK92" s="367"/>
      <c r="BL92" s="367"/>
      <c r="BM92" s="367"/>
      <c r="BN92" s="367"/>
      <c r="BO92" s="367"/>
      <c r="BP92" s="367"/>
      <c r="BQ92" s="367"/>
      <c r="BR92" s="367"/>
      <c r="BS92" s="367"/>
      <c r="BT92" s="367"/>
      <c r="BU92" s="367"/>
      <c r="BV92" s="367"/>
    </row>
    <row r="93" spans="56:74" ht="10" x14ac:dyDescent="0.2">
      <c r="BD93" s="367"/>
      <c r="BE93" s="367"/>
      <c r="BF93" s="367"/>
      <c r="BK93" s="367"/>
      <c r="BL93" s="367"/>
      <c r="BM93" s="367"/>
      <c r="BN93" s="367"/>
      <c r="BO93" s="367"/>
      <c r="BP93" s="367"/>
      <c r="BQ93" s="367"/>
      <c r="BR93" s="367"/>
      <c r="BS93" s="367"/>
      <c r="BT93" s="367"/>
      <c r="BU93" s="367"/>
      <c r="BV93" s="367"/>
    </row>
    <row r="94" spans="56:74" ht="10" x14ac:dyDescent="0.2">
      <c r="BD94" s="367"/>
      <c r="BE94" s="367"/>
      <c r="BF94" s="367"/>
      <c r="BK94" s="367"/>
      <c r="BL94" s="367"/>
      <c r="BM94" s="367"/>
      <c r="BN94" s="367"/>
      <c r="BO94" s="367"/>
      <c r="BP94" s="367"/>
      <c r="BQ94" s="367"/>
      <c r="BR94" s="367"/>
      <c r="BS94" s="367"/>
      <c r="BT94" s="367"/>
      <c r="BU94" s="367"/>
      <c r="BV94" s="367"/>
    </row>
    <row r="95" spans="56:74" ht="10" x14ac:dyDescent="0.2">
      <c r="BD95" s="367"/>
      <c r="BE95" s="367"/>
      <c r="BF95" s="367"/>
      <c r="BK95" s="367"/>
      <c r="BL95" s="367"/>
      <c r="BM95" s="367"/>
      <c r="BN95" s="367"/>
      <c r="BO95" s="367"/>
      <c r="BP95" s="367"/>
      <c r="BQ95" s="367"/>
      <c r="BR95" s="367"/>
      <c r="BS95" s="367"/>
      <c r="BT95" s="367"/>
      <c r="BU95" s="367"/>
      <c r="BV95" s="367"/>
    </row>
    <row r="96" spans="56:74" ht="10" x14ac:dyDescent="0.2">
      <c r="BD96" s="367"/>
      <c r="BE96" s="367"/>
      <c r="BF96" s="367"/>
      <c r="BK96" s="367"/>
      <c r="BL96" s="367"/>
      <c r="BM96" s="367"/>
      <c r="BN96" s="367"/>
      <c r="BO96" s="367"/>
      <c r="BP96" s="367"/>
      <c r="BQ96" s="367"/>
      <c r="BR96" s="367"/>
      <c r="BS96" s="367"/>
      <c r="BT96" s="367"/>
      <c r="BU96" s="367"/>
      <c r="BV96" s="367"/>
    </row>
    <row r="97" spans="56:74" ht="10" x14ac:dyDescent="0.2">
      <c r="BD97" s="367"/>
      <c r="BE97" s="367"/>
      <c r="BF97" s="367"/>
      <c r="BK97" s="367"/>
      <c r="BL97" s="367"/>
      <c r="BM97" s="367"/>
      <c r="BN97" s="367"/>
      <c r="BO97" s="367"/>
      <c r="BP97" s="367"/>
      <c r="BQ97" s="367"/>
      <c r="BR97" s="367"/>
      <c r="BS97" s="367"/>
      <c r="BT97" s="367"/>
      <c r="BU97" s="367"/>
      <c r="BV97" s="367"/>
    </row>
    <row r="98" spans="56:74" ht="10" x14ac:dyDescent="0.2">
      <c r="BD98" s="367"/>
      <c r="BE98" s="367"/>
      <c r="BF98" s="367"/>
      <c r="BK98" s="367"/>
      <c r="BL98" s="367"/>
      <c r="BM98" s="367"/>
      <c r="BN98" s="367"/>
      <c r="BO98" s="367"/>
      <c r="BP98" s="367"/>
      <c r="BQ98" s="367"/>
      <c r="BR98" s="367"/>
      <c r="BS98" s="367"/>
      <c r="BT98" s="367"/>
      <c r="BU98" s="367"/>
      <c r="BV98" s="367"/>
    </row>
    <row r="99" spans="56:74" ht="10" x14ac:dyDescent="0.2">
      <c r="BD99" s="367"/>
      <c r="BE99" s="367"/>
      <c r="BF99" s="367"/>
      <c r="BK99" s="367"/>
      <c r="BL99" s="367"/>
      <c r="BM99" s="367"/>
      <c r="BN99" s="367"/>
      <c r="BO99" s="367"/>
      <c r="BP99" s="367"/>
      <c r="BQ99" s="367"/>
      <c r="BR99" s="367"/>
      <c r="BS99" s="367"/>
      <c r="BT99" s="367"/>
      <c r="BU99" s="367"/>
      <c r="BV99" s="367"/>
    </row>
    <row r="100" spans="56:74" ht="10" x14ac:dyDescent="0.2">
      <c r="BD100" s="367"/>
      <c r="BE100" s="367"/>
      <c r="BF100" s="367"/>
      <c r="BK100" s="367"/>
      <c r="BL100" s="367"/>
      <c r="BM100" s="367"/>
      <c r="BN100" s="367"/>
      <c r="BO100" s="367"/>
      <c r="BP100" s="367"/>
      <c r="BQ100" s="367"/>
      <c r="BR100" s="367"/>
      <c r="BS100" s="367"/>
      <c r="BT100" s="367"/>
      <c r="BU100" s="367"/>
      <c r="BV100" s="367"/>
    </row>
    <row r="101" spans="56:74" ht="10" x14ac:dyDescent="0.2">
      <c r="BD101" s="367"/>
      <c r="BE101" s="367"/>
      <c r="BF101" s="367"/>
      <c r="BK101" s="367"/>
      <c r="BL101" s="367"/>
      <c r="BM101" s="367"/>
      <c r="BN101" s="367"/>
      <c r="BO101" s="367"/>
      <c r="BP101" s="367"/>
      <c r="BQ101" s="367"/>
      <c r="BR101" s="367"/>
      <c r="BS101" s="367"/>
      <c r="BT101" s="367"/>
      <c r="BU101" s="367"/>
      <c r="BV101" s="367"/>
    </row>
    <row r="102" spans="56:74" ht="10" x14ac:dyDescent="0.2">
      <c r="BD102" s="367"/>
      <c r="BE102" s="367"/>
      <c r="BF102" s="367"/>
      <c r="BK102" s="367"/>
      <c r="BL102" s="367"/>
      <c r="BM102" s="367"/>
      <c r="BN102" s="367"/>
      <c r="BO102" s="367"/>
      <c r="BP102" s="367"/>
      <c r="BQ102" s="367"/>
      <c r="BR102" s="367"/>
      <c r="BS102" s="367"/>
      <c r="BT102" s="367"/>
      <c r="BU102" s="367"/>
      <c r="BV102" s="367"/>
    </row>
    <row r="103" spans="56:74" ht="10" x14ac:dyDescent="0.2">
      <c r="BD103" s="367"/>
      <c r="BE103" s="367"/>
      <c r="BF103" s="367"/>
      <c r="BK103" s="367"/>
      <c r="BL103" s="367"/>
      <c r="BM103" s="367"/>
      <c r="BN103" s="367"/>
      <c r="BO103" s="367"/>
      <c r="BP103" s="367"/>
      <c r="BQ103" s="367"/>
      <c r="BR103" s="367"/>
      <c r="BS103" s="367"/>
      <c r="BT103" s="367"/>
      <c r="BU103" s="367"/>
      <c r="BV103" s="367"/>
    </row>
    <row r="104" spans="56:74" ht="10" x14ac:dyDescent="0.2">
      <c r="BD104" s="367"/>
      <c r="BE104" s="367"/>
      <c r="BF104" s="367"/>
      <c r="BK104" s="367"/>
      <c r="BL104" s="367"/>
      <c r="BM104" s="367"/>
      <c r="BN104" s="367"/>
      <c r="BO104" s="367"/>
      <c r="BP104" s="367"/>
      <c r="BQ104" s="367"/>
      <c r="BR104" s="367"/>
      <c r="BS104" s="367"/>
      <c r="BT104" s="367"/>
      <c r="BU104" s="367"/>
      <c r="BV104" s="367"/>
    </row>
    <row r="105" spans="56:74" x14ac:dyDescent="0.25">
      <c r="BK105" s="367"/>
      <c r="BL105" s="367"/>
      <c r="BM105" s="367"/>
      <c r="BN105" s="367"/>
      <c r="BO105" s="367"/>
      <c r="BP105" s="367"/>
      <c r="BQ105" s="367"/>
      <c r="BR105" s="367"/>
      <c r="BS105" s="367"/>
      <c r="BT105" s="367"/>
      <c r="BU105" s="367"/>
      <c r="BV105" s="367"/>
    </row>
    <row r="106" spans="56:74" x14ac:dyDescent="0.25">
      <c r="BK106" s="367"/>
      <c r="BL106" s="367"/>
      <c r="BM106" s="367"/>
      <c r="BN106" s="367"/>
      <c r="BO106" s="367"/>
      <c r="BP106" s="367"/>
      <c r="BQ106" s="367"/>
      <c r="BR106" s="367"/>
      <c r="BS106" s="367"/>
      <c r="BT106" s="367"/>
      <c r="BU106" s="367"/>
      <c r="BV106" s="367"/>
    </row>
    <row r="107" spans="56:74" x14ac:dyDescent="0.25">
      <c r="BK107" s="367"/>
      <c r="BL107" s="367"/>
      <c r="BM107" s="367"/>
      <c r="BN107" s="367"/>
      <c r="BO107" s="367"/>
      <c r="BP107" s="367"/>
      <c r="BQ107" s="367"/>
      <c r="BR107" s="367"/>
      <c r="BS107" s="367"/>
      <c r="BT107" s="367"/>
      <c r="BU107" s="367"/>
      <c r="BV107" s="367"/>
    </row>
    <row r="108" spans="56:74" x14ac:dyDescent="0.25">
      <c r="BK108" s="367"/>
      <c r="BL108" s="367"/>
      <c r="BM108" s="367"/>
      <c r="BN108" s="367"/>
      <c r="BO108" s="367"/>
      <c r="BP108" s="367"/>
      <c r="BQ108" s="367"/>
      <c r="BR108" s="367"/>
      <c r="BS108" s="367"/>
      <c r="BT108" s="367"/>
      <c r="BU108" s="367"/>
      <c r="BV108" s="367"/>
    </row>
    <row r="109" spans="56:74" x14ac:dyDescent="0.25">
      <c r="BK109" s="367"/>
      <c r="BL109" s="367"/>
      <c r="BM109" s="367"/>
      <c r="BN109" s="367"/>
      <c r="BO109" s="367"/>
      <c r="BP109" s="367"/>
      <c r="BQ109" s="367"/>
      <c r="BR109" s="367"/>
      <c r="BS109" s="367"/>
      <c r="BT109" s="367"/>
      <c r="BU109" s="367"/>
      <c r="BV109" s="367"/>
    </row>
    <row r="110" spans="56:74" x14ac:dyDescent="0.25">
      <c r="BK110" s="367"/>
      <c r="BL110" s="367"/>
      <c r="BM110" s="367"/>
      <c r="BN110" s="367"/>
      <c r="BO110" s="367"/>
      <c r="BP110" s="367"/>
      <c r="BQ110" s="367"/>
      <c r="BR110" s="367"/>
      <c r="BS110" s="367"/>
      <c r="BT110" s="367"/>
      <c r="BU110" s="367"/>
      <c r="BV110" s="367"/>
    </row>
    <row r="111" spans="56:74" x14ac:dyDescent="0.25">
      <c r="BK111" s="367"/>
      <c r="BL111" s="367"/>
      <c r="BM111" s="367"/>
      <c r="BN111" s="367"/>
      <c r="BO111" s="367"/>
      <c r="BP111" s="367"/>
      <c r="BQ111" s="367"/>
      <c r="BR111" s="367"/>
      <c r="BS111" s="367"/>
      <c r="BT111" s="367"/>
      <c r="BU111" s="367"/>
      <c r="BV111" s="367"/>
    </row>
    <row r="112" spans="56:74" x14ac:dyDescent="0.25">
      <c r="BK112" s="367"/>
      <c r="BL112" s="367"/>
      <c r="BM112" s="367"/>
      <c r="BN112" s="367"/>
      <c r="BO112" s="367"/>
      <c r="BP112" s="367"/>
      <c r="BQ112" s="367"/>
      <c r="BR112" s="367"/>
      <c r="BS112" s="367"/>
      <c r="BT112" s="367"/>
      <c r="BU112" s="367"/>
      <c r="BV112" s="367"/>
    </row>
    <row r="113" spans="63:74" x14ac:dyDescent="0.25">
      <c r="BK113" s="367"/>
      <c r="BL113" s="367"/>
      <c r="BM113" s="367"/>
      <c r="BN113" s="367"/>
      <c r="BO113" s="367"/>
      <c r="BP113" s="367"/>
      <c r="BQ113" s="367"/>
      <c r="BR113" s="367"/>
      <c r="BS113" s="367"/>
      <c r="BT113" s="367"/>
      <c r="BU113" s="367"/>
      <c r="BV113" s="367"/>
    </row>
    <row r="114" spans="63:74" x14ac:dyDescent="0.25">
      <c r="BK114" s="367"/>
      <c r="BL114" s="367"/>
      <c r="BM114" s="367"/>
      <c r="BN114" s="367"/>
      <c r="BO114" s="367"/>
      <c r="BP114" s="367"/>
      <c r="BQ114" s="367"/>
      <c r="BR114" s="367"/>
      <c r="BS114" s="367"/>
      <c r="BT114" s="367"/>
      <c r="BU114" s="367"/>
      <c r="BV114" s="367"/>
    </row>
    <row r="115" spans="63:74" x14ac:dyDescent="0.25">
      <c r="BK115" s="367"/>
      <c r="BL115" s="367"/>
      <c r="BM115" s="367"/>
      <c r="BN115" s="367"/>
      <c r="BO115" s="367"/>
      <c r="BP115" s="367"/>
      <c r="BQ115" s="367"/>
      <c r="BR115" s="367"/>
      <c r="BS115" s="367"/>
      <c r="BT115" s="367"/>
      <c r="BU115" s="367"/>
      <c r="BV115" s="367"/>
    </row>
    <row r="116" spans="63:74" x14ac:dyDescent="0.25">
      <c r="BK116" s="367"/>
      <c r="BL116" s="367"/>
      <c r="BM116" s="367"/>
      <c r="BN116" s="367"/>
      <c r="BO116" s="367"/>
      <c r="BP116" s="367"/>
      <c r="BQ116" s="367"/>
      <c r="BR116" s="367"/>
      <c r="BS116" s="367"/>
      <c r="BT116" s="367"/>
      <c r="BU116" s="367"/>
      <c r="BV116" s="367"/>
    </row>
    <row r="117" spans="63:74" x14ac:dyDescent="0.25">
      <c r="BK117" s="367"/>
      <c r="BL117" s="367"/>
      <c r="BM117" s="367"/>
      <c r="BN117" s="367"/>
      <c r="BO117" s="367"/>
      <c r="BP117" s="367"/>
      <c r="BQ117" s="367"/>
      <c r="BR117" s="367"/>
      <c r="BS117" s="367"/>
      <c r="BT117" s="367"/>
      <c r="BU117" s="367"/>
      <c r="BV117" s="367"/>
    </row>
    <row r="118" spans="63:74" x14ac:dyDescent="0.25">
      <c r="BK118" s="367"/>
      <c r="BL118" s="367"/>
      <c r="BM118" s="367"/>
      <c r="BN118" s="367"/>
      <c r="BO118" s="367"/>
      <c r="BP118" s="367"/>
      <c r="BQ118" s="367"/>
      <c r="BR118" s="367"/>
      <c r="BS118" s="367"/>
      <c r="BT118" s="367"/>
      <c r="BU118" s="367"/>
      <c r="BV118" s="367"/>
    </row>
    <row r="119" spans="63:74" x14ac:dyDescent="0.25">
      <c r="BK119" s="367"/>
      <c r="BL119" s="367"/>
      <c r="BM119" s="367"/>
      <c r="BN119" s="367"/>
      <c r="BO119" s="367"/>
      <c r="BP119" s="367"/>
      <c r="BQ119" s="367"/>
      <c r="BR119" s="367"/>
      <c r="BS119" s="367"/>
      <c r="BT119" s="367"/>
      <c r="BU119" s="367"/>
      <c r="BV119" s="367"/>
    </row>
    <row r="120" spans="63:74" x14ac:dyDescent="0.25">
      <c r="BK120" s="367"/>
      <c r="BL120" s="367"/>
      <c r="BM120" s="367"/>
      <c r="BN120" s="367"/>
      <c r="BO120" s="367"/>
      <c r="BP120" s="367"/>
      <c r="BQ120" s="367"/>
      <c r="BR120" s="367"/>
      <c r="BS120" s="367"/>
      <c r="BT120" s="367"/>
      <c r="BU120" s="367"/>
      <c r="BV120" s="367"/>
    </row>
    <row r="121" spans="63:74" x14ac:dyDescent="0.25">
      <c r="BK121" s="367"/>
      <c r="BL121" s="367"/>
      <c r="BM121" s="367"/>
      <c r="BN121" s="367"/>
      <c r="BO121" s="367"/>
      <c r="BP121" s="367"/>
      <c r="BQ121" s="367"/>
      <c r="BR121" s="367"/>
      <c r="BS121" s="367"/>
      <c r="BT121" s="367"/>
      <c r="BU121" s="367"/>
      <c r="BV121" s="367"/>
    </row>
    <row r="122" spans="63:74" x14ac:dyDescent="0.25">
      <c r="BK122" s="367"/>
      <c r="BL122" s="367"/>
      <c r="BM122" s="367"/>
      <c r="BN122" s="367"/>
      <c r="BO122" s="367"/>
      <c r="BP122" s="367"/>
      <c r="BQ122" s="367"/>
      <c r="BR122" s="367"/>
      <c r="BS122" s="367"/>
      <c r="BT122" s="367"/>
      <c r="BU122" s="367"/>
      <c r="BV122" s="367"/>
    </row>
    <row r="123" spans="63:74" x14ac:dyDescent="0.25">
      <c r="BK123" s="367"/>
      <c r="BL123" s="367"/>
      <c r="BM123" s="367"/>
      <c r="BN123" s="367"/>
      <c r="BO123" s="367"/>
      <c r="BP123" s="367"/>
      <c r="BQ123" s="367"/>
      <c r="BR123" s="367"/>
      <c r="BS123" s="367"/>
      <c r="BT123" s="367"/>
      <c r="BU123" s="367"/>
      <c r="BV123" s="367"/>
    </row>
    <row r="124" spans="63:74" x14ac:dyDescent="0.25">
      <c r="BK124" s="367"/>
      <c r="BL124" s="367"/>
      <c r="BM124" s="367"/>
      <c r="BN124" s="367"/>
      <c r="BO124" s="367"/>
      <c r="BP124" s="367"/>
      <c r="BQ124" s="367"/>
      <c r="BR124" s="367"/>
      <c r="BS124" s="367"/>
      <c r="BT124" s="367"/>
      <c r="BU124" s="367"/>
      <c r="BV124" s="367"/>
    </row>
    <row r="125" spans="63:74" x14ac:dyDescent="0.25">
      <c r="BK125" s="367"/>
      <c r="BL125" s="367"/>
      <c r="BM125" s="367"/>
      <c r="BN125" s="367"/>
      <c r="BO125" s="367"/>
      <c r="BP125" s="367"/>
      <c r="BQ125" s="367"/>
      <c r="BR125" s="367"/>
      <c r="BS125" s="367"/>
      <c r="BT125" s="367"/>
      <c r="BU125" s="367"/>
      <c r="BV125" s="367"/>
    </row>
    <row r="126" spans="63:74" x14ac:dyDescent="0.25">
      <c r="BK126" s="367"/>
      <c r="BL126" s="367"/>
      <c r="BM126" s="367"/>
      <c r="BN126" s="367"/>
      <c r="BO126" s="367"/>
      <c r="BP126" s="367"/>
      <c r="BQ126" s="367"/>
      <c r="BR126" s="367"/>
      <c r="BS126" s="367"/>
      <c r="BT126" s="367"/>
      <c r="BU126" s="367"/>
      <c r="BV126" s="367"/>
    </row>
    <row r="127" spans="63:74" x14ac:dyDescent="0.25">
      <c r="BK127" s="367"/>
      <c r="BL127" s="367"/>
      <c r="BM127" s="367"/>
      <c r="BN127" s="367"/>
      <c r="BO127" s="367"/>
      <c r="BP127" s="367"/>
      <c r="BQ127" s="367"/>
      <c r="BR127" s="367"/>
      <c r="BS127" s="367"/>
      <c r="BT127" s="367"/>
      <c r="BU127" s="367"/>
      <c r="BV127" s="367"/>
    </row>
    <row r="128" spans="63:74" x14ac:dyDescent="0.25">
      <c r="BK128" s="367"/>
      <c r="BL128" s="367"/>
      <c r="BM128" s="367"/>
      <c r="BN128" s="367"/>
      <c r="BO128" s="367"/>
      <c r="BP128" s="367"/>
      <c r="BQ128" s="367"/>
      <c r="BR128" s="367"/>
      <c r="BS128" s="367"/>
      <c r="BT128" s="367"/>
      <c r="BU128" s="367"/>
      <c r="BV128" s="367"/>
    </row>
    <row r="129" spans="63:74" x14ac:dyDescent="0.25">
      <c r="BK129" s="367"/>
      <c r="BL129" s="367"/>
      <c r="BM129" s="367"/>
      <c r="BN129" s="367"/>
      <c r="BO129" s="367"/>
      <c r="BP129" s="367"/>
      <c r="BQ129" s="367"/>
      <c r="BR129" s="367"/>
      <c r="BS129" s="367"/>
      <c r="BT129" s="367"/>
      <c r="BU129" s="367"/>
      <c r="BV129" s="367"/>
    </row>
    <row r="130" spans="63:74" x14ac:dyDescent="0.25">
      <c r="BK130" s="367"/>
      <c r="BL130" s="367"/>
      <c r="BM130" s="367"/>
      <c r="BN130" s="367"/>
      <c r="BO130" s="367"/>
      <c r="BP130" s="367"/>
      <c r="BQ130" s="367"/>
      <c r="BR130" s="367"/>
      <c r="BS130" s="367"/>
      <c r="BT130" s="367"/>
      <c r="BU130" s="367"/>
      <c r="BV130" s="367"/>
    </row>
    <row r="131" spans="63:74" x14ac:dyDescent="0.25">
      <c r="BK131" s="367"/>
      <c r="BL131" s="367"/>
      <c r="BM131" s="367"/>
      <c r="BN131" s="367"/>
      <c r="BO131" s="367"/>
      <c r="BP131" s="367"/>
      <c r="BQ131" s="367"/>
      <c r="BR131" s="367"/>
      <c r="BS131" s="367"/>
      <c r="BT131" s="367"/>
      <c r="BU131" s="367"/>
      <c r="BV131" s="367"/>
    </row>
    <row r="132" spans="63:74" x14ac:dyDescent="0.25">
      <c r="BK132" s="367"/>
      <c r="BL132" s="367"/>
      <c r="BM132" s="367"/>
      <c r="BN132" s="367"/>
      <c r="BO132" s="367"/>
      <c r="BP132" s="367"/>
      <c r="BQ132" s="367"/>
      <c r="BR132" s="367"/>
      <c r="BS132" s="367"/>
      <c r="BT132" s="367"/>
      <c r="BU132" s="367"/>
      <c r="BV132" s="367"/>
    </row>
    <row r="133" spans="63:74" x14ac:dyDescent="0.25">
      <c r="BK133" s="367"/>
      <c r="BL133" s="367"/>
      <c r="BM133" s="367"/>
      <c r="BN133" s="367"/>
      <c r="BO133" s="367"/>
      <c r="BP133" s="367"/>
      <c r="BQ133" s="367"/>
      <c r="BR133" s="367"/>
      <c r="BS133" s="367"/>
      <c r="BT133" s="367"/>
      <c r="BU133" s="367"/>
      <c r="BV133" s="367"/>
    </row>
    <row r="134" spans="63:74" x14ac:dyDescent="0.25">
      <c r="BK134" s="367"/>
      <c r="BL134" s="367"/>
      <c r="BM134" s="367"/>
      <c r="BN134" s="367"/>
      <c r="BO134" s="367"/>
      <c r="BP134" s="367"/>
      <c r="BQ134" s="367"/>
      <c r="BR134" s="367"/>
      <c r="BS134" s="367"/>
      <c r="BT134" s="367"/>
      <c r="BU134" s="367"/>
      <c r="BV134" s="367"/>
    </row>
    <row r="135" spans="63:74" x14ac:dyDescent="0.25">
      <c r="BK135" s="367"/>
      <c r="BL135" s="367"/>
      <c r="BM135" s="367"/>
      <c r="BN135" s="367"/>
      <c r="BO135" s="367"/>
      <c r="BP135" s="367"/>
      <c r="BQ135" s="367"/>
      <c r="BR135" s="367"/>
      <c r="BS135" s="367"/>
      <c r="BT135" s="367"/>
      <c r="BU135" s="367"/>
      <c r="BV135" s="367"/>
    </row>
    <row r="136" spans="63:74" x14ac:dyDescent="0.25">
      <c r="BK136" s="367"/>
      <c r="BL136" s="367"/>
      <c r="BM136" s="367"/>
      <c r="BN136" s="367"/>
      <c r="BO136" s="367"/>
      <c r="BP136" s="367"/>
      <c r="BQ136" s="367"/>
      <c r="BR136" s="367"/>
      <c r="BS136" s="367"/>
      <c r="BT136" s="367"/>
      <c r="BU136" s="367"/>
      <c r="BV136" s="367"/>
    </row>
    <row r="137" spans="63:74" x14ac:dyDescent="0.25">
      <c r="BK137" s="367"/>
      <c r="BL137" s="367"/>
      <c r="BM137" s="367"/>
      <c r="BN137" s="367"/>
      <c r="BO137" s="367"/>
      <c r="BP137" s="367"/>
      <c r="BQ137" s="367"/>
      <c r="BR137" s="367"/>
      <c r="BS137" s="367"/>
      <c r="BT137" s="367"/>
      <c r="BU137" s="367"/>
      <c r="BV137" s="367"/>
    </row>
    <row r="138" spans="63:74" x14ac:dyDescent="0.25">
      <c r="BK138" s="367"/>
      <c r="BL138" s="367"/>
      <c r="BM138" s="367"/>
      <c r="BN138" s="367"/>
      <c r="BO138" s="367"/>
      <c r="BP138" s="367"/>
      <c r="BQ138" s="367"/>
      <c r="BR138" s="367"/>
      <c r="BS138" s="367"/>
      <c r="BT138" s="367"/>
      <c r="BU138" s="367"/>
      <c r="BV138" s="367"/>
    </row>
    <row r="139" spans="63:74" x14ac:dyDescent="0.25">
      <c r="BK139" s="367"/>
      <c r="BL139" s="367"/>
      <c r="BM139" s="367"/>
      <c r="BN139" s="367"/>
      <c r="BO139" s="367"/>
      <c r="BP139" s="367"/>
      <c r="BQ139" s="367"/>
      <c r="BR139" s="367"/>
      <c r="BS139" s="367"/>
      <c r="BT139" s="367"/>
      <c r="BU139" s="367"/>
      <c r="BV139" s="367"/>
    </row>
    <row r="140" spans="63:74" x14ac:dyDescent="0.25">
      <c r="BK140" s="367"/>
      <c r="BL140" s="367"/>
      <c r="BM140" s="367"/>
      <c r="BN140" s="367"/>
      <c r="BO140" s="367"/>
      <c r="BP140" s="367"/>
      <c r="BQ140" s="367"/>
      <c r="BR140" s="367"/>
      <c r="BS140" s="367"/>
      <c r="BT140" s="367"/>
      <c r="BU140" s="367"/>
      <c r="BV140" s="367"/>
    </row>
    <row r="141" spans="63:74" x14ac:dyDescent="0.25">
      <c r="BK141" s="367"/>
      <c r="BL141" s="367"/>
      <c r="BM141" s="367"/>
      <c r="BN141" s="367"/>
      <c r="BO141" s="367"/>
      <c r="BP141" s="367"/>
      <c r="BQ141" s="367"/>
      <c r="BR141" s="367"/>
      <c r="BS141" s="367"/>
      <c r="BT141" s="367"/>
      <c r="BU141" s="367"/>
      <c r="BV141" s="367"/>
    </row>
  </sheetData>
  <mergeCells count="24">
    <mergeCell ref="BK3:BV3"/>
    <mergeCell ref="AY3:BJ3"/>
    <mergeCell ref="AM3:AX3"/>
    <mergeCell ref="B70:Q70"/>
    <mergeCell ref="B68:Q68"/>
    <mergeCell ref="B67:Q67"/>
    <mergeCell ref="B69:Q69"/>
    <mergeCell ref="A1:A2"/>
    <mergeCell ref="B71:Q71"/>
    <mergeCell ref="B64:Q64"/>
    <mergeCell ref="B65:Q65"/>
    <mergeCell ref="B66:Q66"/>
    <mergeCell ref="B1:AL1"/>
    <mergeCell ref="C3:N3"/>
    <mergeCell ref="O3:Z3"/>
    <mergeCell ref="AA3:AL3"/>
    <mergeCell ref="B78:Q78"/>
    <mergeCell ref="B79:Q79"/>
    <mergeCell ref="B72:Q72"/>
    <mergeCell ref="B73:Q73"/>
    <mergeCell ref="B76:Q76"/>
    <mergeCell ref="B77:Q77"/>
    <mergeCell ref="B74:Q74"/>
    <mergeCell ref="B75:Q75"/>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2022-02-07T22:38:57Z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